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bdelrahman\Desktop\IPs Training\"/>
    </mc:Choice>
  </mc:AlternateContent>
  <xr:revisionPtr revIDLastSave="0" documentId="13_ncr:1_{7E728BD3-3EEF-44C5-92FE-E30BF25EDE1F}" xr6:coauthVersionLast="45" xr6:coauthVersionMax="45" xr10:uidLastSave="{00000000-0000-0000-0000-000000000000}"/>
  <bookViews>
    <workbookView xWindow="-120" yWindow="-120" windowWidth="29040" windowHeight="15225" xr2:uid="{00000000-000D-0000-FFFF-FFFF00000000}"/>
  </bookViews>
  <sheets>
    <sheet name="Detailed Transaction list" sheetId="3" r:id="rId1"/>
    <sheet name="Main Financial Report" sheetId="2" r:id="rId2"/>
    <sheet name="Sheet1" sheetId="5" state="hidden" r:id="rId3"/>
    <sheet name="Sheet2" sheetId="6" state="hidden" r:id="rId4"/>
    <sheet name="Annex-Staff" sheetId="4" r:id="rId5"/>
    <sheet name="Annex-Assets" sheetId="9" r:id="rId6"/>
    <sheet name="Exchange Rates" sheetId="8" r:id="rId7"/>
  </sheets>
  <definedNames>
    <definedName name="_xlnm.Print_Area" localSheetId="0">'Detailed Transaction list'!$A$1:$I$114</definedName>
    <definedName name="_xlnm.Print_Titles" localSheetId="0">'Detailed Transaction list'!$1:$13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2" l="1"/>
  <c r="H29" i="2"/>
  <c r="H28" i="2"/>
  <c r="H25" i="2"/>
  <c r="H24" i="2"/>
  <c r="H23" i="2"/>
  <c r="H22" i="2"/>
  <c r="H18" i="2"/>
  <c r="H17" i="2"/>
  <c r="H16" i="2"/>
  <c r="H15" i="2"/>
  <c r="H14" i="2"/>
  <c r="H13" i="2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I23" i="3" s="1"/>
  <c r="H24" i="3"/>
  <c r="I24" i="3" s="1"/>
  <c r="H25" i="3"/>
  <c r="I25" i="3" s="1"/>
  <c r="H26" i="3"/>
  <c r="I26" i="3" s="1"/>
  <c r="H27" i="3"/>
  <c r="I27" i="3" s="1"/>
  <c r="H28" i="3"/>
  <c r="I28" i="3" s="1"/>
  <c r="H29" i="3"/>
  <c r="I29" i="3" s="1"/>
  <c r="H30" i="3"/>
  <c r="I30" i="3" s="1"/>
  <c r="H31" i="3"/>
  <c r="I31" i="3" s="1"/>
  <c r="H32" i="3"/>
  <c r="I32" i="3" s="1"/>
  <c r="H33" i="3"/>
  <c r="I33" i="3" s="1"/>
  <c r="H34" i="3"/>
  <c r="I34" i="3" s="1"/>
  <c r="H35" i="3"/>
  <c r="I35" i="3" s="1"/>
  <c r="H36" i="3"/>
  <c r="I36" i="3" s="1"/>
  <c r="H37" i="3"/>
  <c r="I37" i="3" s="1"/>
  <c r="H38" i="3"/>
  <c r="I38" i="3" s="1"/>
  <c r="H39" i="3"/>
  <c r="I39" i="3" s="1"/>
  <c r="H40" i="3"/>
  <c r="I40" i="3" s="1"/>
  <c r="H41" i="3"/>
  <c r="I41" i="3" s="1"/>
  <c r="H42" i="3"/>
  <c r="I42" i="3" s="1"/>
  <c r="H43" i="3"/>
  <c r="I43" i="3" s="1"/>
  <c r="H44" i="3"/>
  <c r="I44" i="3" s="1"/>
  <c r="H45" i="3"/>
  <c r="I45" i="3" s="1"/>
  <c r="H46" i="3"/>
  <c r="I46" i="3" s="1"/>
  <c r="H47" i="3"/>
  <c r="I47" i="3" s="1"/>
  <c r="H48" i="3"/>
  <c r="I48" i="3" s="1"/>
  <c r="H49" i="3"/>
  <c r="I49" i="3" s="1"/>
  <c r="H50" i="3"/>
  <c r="I50" i="3" s="1"/>
  <c r="H51" i="3"/>
  <c r="I51" i="3" s="1"/>
  <c r="H52" i="3"/>
  <c r="I52" i="3" s="1"/>
  <c r="H53" i="3"/>
  <c r="I53" i="3" s="1"/>
  <c r="H54" i="3"/>
  <c r="I54" i="3" s="1"/>
  <c r="H55" i="3"/>
  <c r="I55" i="3" s="1"/>
  <c r="H56" i="3"/>
  <c r="I56" i="3" s="1"/>
  <c r="H57" i="3"/>
  <c r="I57" i="3" s="1"/>
  <c r="H58" i="3"/>
  <c r="I58" i="3" s="1"/>
  <c r="H59" i="3"/>
  <c r="I59" i="3" s="1"/>
  <c r="H60" i="3"/>
  <c r="I60" i="3" s="1"/>
  <c r="H61" i="3"/>
  <c r="I61" i="3" s="1"/>
  <c r="H62" i="3"/>
  <c r="I62" i="3" s="1"/>
  <c r="H63" i="3"/>
  <c r="I63" i="3" s="1"/>
  <c r="H64" i="3"/>
  <c r="I64" i="3" s="1"/>
  <c r="H65" i="3"/>
  <c r="I65" i="3" s="1"/>
  <c r="H66" i="3"/>
  <c r="I66" i="3" s="1"/>
  <c r="H67" i="3"/>
  <c r="I67" i="3" s="1"/>
  <c r="H68" i="3"/>
  <c r="I68" i="3" s="1"/>
  <c r="H69" i="3"/>
  <c r="I69" i="3" s="1"/>
  <c r="H70" i="3"/>
  <c r="I70" i="3" s="1"/>
  <c r="H71" i="3"/>
  <c r="I71" i="3" s="1"/>
  <c r="H72" i="3"/>
  <c r="I72" i="3" s="1"/>
  <c r="H73" i="3"/>
  <c r="I73" i="3" s="1"/>
  <c r="H74" i="3"/>
  <c r="I74" i="3" s="1"/>
  <c r="H75" i="3"/>
  <c r="I75" i="3" s="1"/>
  <c r="H76" i="3"/>
  <c r="I76" i="3" s="1"/>
  <c r="H77" i="3"/>
  <c r="I77" i="3" s="1"/>
  <c r="H78" i="3"/>
  <c r="I78" i="3" s="1"/>
  <c r="H79" i="3"/>
  <c r="I79" i="3" s="1"/>
  <c r="H80" i="3"/>
  <c r="I80" i="3" s="1"/>
  <c r="H81" i="3"/>
  <c r="I81" i="3" s="1"/>
  <c r="H82" i="3"/>
  <c r="I82" i="3" s="1"/>
  <c r="H83" i="3"/>
  <c r="I83" i="3" s="1"/>
  <c r="H84" i="3"/>
  <c r="I84" i="3" s="1"/>
  <c r="H85" i="3"/>
  <c r="I85" i="3" s="1"/>
  <c r="H86" i="3"/>
  <c r="I86" i="3" s="1"/>
  <c r="H87" i="3"/>
  <c r="I87" i="3" s="1"/>
  <c r="H88" i="3"/>
  <c r="I88" i="3" s="1"/>
  <c r="H89" i="3"/>
  <c r="I89" i="3" s="1"/>
  <c r="H90" i="3"/>
  <c r="I90" i="3" s="1"/>
  <c r="H91" i="3"/>
  <c r="I91" i="3" s="1"/>
  <c r="H92" i="3"/>
  <c r="I92" i="3" s="1"/>
  <c r="H93" i="3"/>
  <c r="I93" i="3" s="1"/>
  <c r="H94" i="3"/>
  <c r="I94" i="3" s="1"/>
  <c r="H95" i="3"/>
  <c r="I95" i="3" s="1"/>
  <c r="H96" i="3"/>
  <c r="I96" i="3" s="1"/>
  <c r="H97" i="3"/>
  <c r="I97" i="3" s="1"/>
  <c r="H98" i="3"/>
  <c r="I98" i="3" s="1"/>
  <c r="H99" i="3"/>
  <c r="I99" i="3" s="1"/>
  <c r="H100" i="3"/>
  <c r="I100" i="3" s="1"/>
  <c r="H101" i="3"/>
  <c r="I101" i="3" s="1"/>
  <c r="H102" i="3"/>
  <c r="I102" i="3" s="1"/>
  <c r="H103" i="3"/>
  <c r="I103" i="3" s="1"/>
  <c r="H104" i="3"/>
  <c r="I104" i="3" s="1"/>
  <c r="H105" i="3"/>
  <c r="I105" i="3" s="1"/>
  <c r="H106" i="3"/>
  <c r="I106" i="3" s="1"/>
  <c r="H107" i="3"/>
  <c r="I107" i="3" s="1"/>
  <c r="H108" i="3"/>
  <c r="I108" i="3" s="1"/>
  <c r="H109" i="3"/>
  <c r="I109" i="3" s="1"/>
  <c r="H110" i="3"/>
  <c r="I110" i="3" s="1"/>
  <c r="H111" i="3"/>
  <c r="I111" i="3" s="1"/>
  <c r="H112" i="3"/>
  <c r="I112" i="3" s="1"/>
  <c r="H113" i="3"/>
  <c r="I113" i="3" s="1"/>
  <c r="H14" i="3"/>
  <c r="H114" i="3" l="1"/>
  <c r="I14" i="3"/>
  <c r="G114" i="3"/>
  <c r="I114" i="3" l="1"/>
  <c r="G20" i="5"/>
  <c r="I20" i="5" s="1"/>
  <c r="G19" i="5"/>
  <c r="I19" i="5" s="1"/>
  <c r="H21" i="5"/>
  <c r="G18" i="5"/>
  <c r="I18" i="5" s="1"/>
  <c r="G15" i="5"/>
  <c r="I15" i="5" s="1"/>
  <c r="H16" i="5"/>
  <c r="G14" i="5"/>
  <c r="G11" i="5"/>
  <c r="I11" i="5" s="1"/>
  <c r="G10" i="5"/>
  <c r="G16" i="5" l="1"/>
  <c r="I10" i="5"/>
  <c r="I12" i="5" s="1"/>
  <c r="I21" i="5"/>
  <c r="G12" i="5"/>
  <c r="H12" i="5"/>
  <c r="H22" i="5" s="1"/>
  <c r="I14" i="5"/>
  <c r="I16" i="5" s="1"/>
  <c r="G21" i="5"/>
  <c r="G16" i="2"/>
  <c r="G15" i="2"/>
  <c r="G14" i="2"/>
  <c r="G13" i="2"/>
  <c r="I22" i="5" l="1"/>
  <c r="G22" i="5"/>
  <c r="I13" i="2"/>
  <c r="I15" i="2"/>
  <c r="I14" i="2"/>
  <c r="I16" i="2"/>
  <c r="G30" i="2"/>
  <c r="G17" i="2"/>
  <c r="G18" i="2"/>
  <c r="G19" i="2" l="1"/>
  <c r="H19" i="2"/>
  <c r="I30" i="2"/>
  <c r="I17" i="2"/>
  <c r="I18" i="2"/>
  <c r="I19" i="2" l="1"/>
  <c r="G29" i="2"/>
  <c r="G28" i="2"/>
  <c r="G31" i="2" l="1"/>
  <c r="H31" i="2"/>
  <c r="I29" i="2"/>
  <c r="I28" i="2"/>
  <c r="I31" i="2" l="1"/>
  <c r="G25" i="2" l="1"/>
  <c r="I25" i="2" s="1"/>
  <c r="G24" i="2"/>
  <c r="I24" i="2" s="1"/>
  <c r="G23" i="2"/>
  <c r="G22" i="2"/>
  <c r="G21" i="2"/>
  <c r="E16" i="4"/>
  <c r="H26" i="2" l="1"/>
  <c r="H32" i="2" s="1"/>
  <c r="G26" i="2"/>
  <c r="G32" i="2" s="1"/>
  <c r="I22" i="2"/>
  <c r="I21" i="2"/>
  <c r="I23" i="2"/>
  <c r="I26" i="2" l="1"/>
  <c r="I3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VELASCO Marlon</author>
  </authors>
  <commentList>
    <comment ref="C13" authorId="0" shapeId="0" xr:uid="{31913977-8E52-4E38-91FE-4328102D108F}">
      <text>
        <r>
          <rPr>
            <b/>
            <sz val="9"/>
            <color indexed="81"/>
            <rFont val="Tahoma"/>
            <family val="2"/>
          </rPr>
          <t>VELASCO Marlon: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<sst xmlns="http://schemas.openxmlformats.org/spreadsheetml/2006/main" count="268" uniqueCount="208">
  <si>
    <t>Category</t>
  </si>
  <si>
    <t>Budget Line Item</t>
  </si>
  <si>
    <t>Unit</t>
  </si>
  <si>
    <t>No. of Units</t>
  </si>
  <si>
    <t>%</t>
  </si>
  <si>
    <t>Total</t>
  </si>
  <si>
    <t>STAFF COSTS</t>
  </si>
  <si>
    <t>Total Staff Costs:</t>
  </si>
  <si>
    <t>OFFICE COSTS</t>
  </si>
  <si>
    <t>Total Office Costs</t>
  </si>
  <si>
    <t>GRAND TOTAL (1.0 + 2.0 + 3.0)</t>
  </si>
  <si>
    <t>FINAL REPORT ONLY</t>
  </si>
  <si>
    <t>List of staff</t>
  </si>
  <si>
    <t>Name</t>
  </si>
  <si>
    <t>Function</t>
  </si>
  <si>
    <t>Contract Period 
Charged to the Action</t>
  </si>
  <si>
    <t>Total Cost 
in USD</t>
  </si>
  <si>
    <t>A</t>
  </si>
  <si>
    <t>B</t>
  </si>
  <si>
    <t>TOTAL</t>
  </si>
  <si>
    <t>Organization's Logo</t>
  </si>
  <si>
    <t>PROJECT TITLE</t>
  </si>
  <si>
    <t>for the period from [date] to [date]</t>
  </si>
  <si>
    <t>Reference</t>
  </si>
  <si>
    <t>Date</t>
  </si>
  <si>
    <t>Description</t>
  </si>
  <si>
    <t>Vendor</t>
  </si>
  <si>
    <t>USD</t>
  </si>
  <si>
    <t>BUDGET</t>
  </si>
  <si>
    <t>Unit Cost
In USD</t>
  </si>
  <si>
    <t>Total Cost
In USD</t>
  </si>
  <si>
    <t>ACTUAL EXPENDITURES
In USD</t>
  </si>
  <si>
    <t>Available Balance
In USD</t>
  </si>
  <si>
    <t>OPERATIONAL COSTS</t>
  </si>
  <si>
    <t>Total Operational Costs</t>
  </si>
  <si>
    <t>Month</t>
  </si>
  <si>
    <t>Lump sum</t>
  </si>
  <si>
    <t>Purchase request approved by authorized signatories</t>
  </si>
  <si>
    <t>Notes:</t>
  </si>
  <si>
    <t>*** Authorized signatory should include the Unit head and/or Project Manager.</t>
  </si>
  <si>
    <t>Original procurement documents should be attached to the payment voucher.</t>
  </si>
  <si>
    <t>USD 200 &amp; below</t>
  </si>
  <si>
    <t xml:space="preserve"> Purchase request approved by authorized signatories ***</t>
  </si>
  <si>
    <t xml:space="preserve">USD 201 to 1,499 </t>
  </si>
  <si>
    <t>.</t>
  </si>
  <si>
    <t>A quotation should be sourced from a reputable or established vendor</t>
  </si>
  <si>
    <t>Amount</t>
  </si>
  <si>
    <t xml:space="preserve"> Signatories / Internal control</t>
  </si>
  <si>
    <t>‐ Quotations should be sourced from 3 different vendors</t>
  </si>
  <si>
    <t>‐ If there is only one vendor, Single Source note to be</t>
  </si>
  <si>
    <t>prepared, certified by the organization, &amp; approved by IOM</t>
  </si>
  <si>
    <t>‐ Bids analysis summary (BAS) should be prepared and</t>
  </si>
  <si>
    <t>approved by the authorized signatories including the Chief of</t>
  </si>
  <si>
    <t>Mission</t>
  </si>
  <si>
    <t>‐ BAS should be evaluated &amp; forwarded to the authorized</t>
  </si>
  <si>
    <t>signatories for final review &amp; approval</t>
  </si>
  <si>
    <t>‐ Purchase order signed by the organization &amp; the seller</t>
  </si>
  <si>
    <t>‐ Completion of services &amp; receipt of goods should be certified</t>
  </si>
  <si>
    <t>by authorized staff</t>
  </si>
  <si>
    <t xml:space="preserve">Amount </t>
  </si>
  <si>
    <t>Signatories / Internal control</t>
  </si>
  <si>
    <t>USD 1,500 &amp; above (value per contract –not single payment)</t>
  </si>
  <si>
    <t>* Original procurement documents should be attached to the payment voucher.</t>
  </si>
  <si>
    <t>* Purchases / contracts amounting to USD 10,000 &amp; above should be approved by IOM.</t>
  </si>
  <si>
    <t>LYD</t>
  </si>
  <si>
    <t>EUR</t>
  </si>
  <si>
    <t>UNITED NATIONS OPERATIONAL RATES OF EXCHANGE</t>
  </si>
  <si>
    <t>From</t>
  </si>
  <si>
    <t>Unit Cost
In EUR</t>
  </si>
  <si>
    <t>Total Cost
In EUR</t>
  </si>
  <si>
    <t>Cummulative EXPENDITURES
In EUR</t>
  </si>
  <si>
    <t>Preparation Notes:</t>
  </si>
  <si>
    <t>Brief description on what was purchased</t>
  </si>
  <si>
    <t>Name of the company where the item was purchased</t>
  </si>
  <si>
    <t>Input the amount in Libyan Dinar</t>
  </si>
  <si>
    <t>Do not input anything (Automatically calculated).</t>
  </si>
  <si>
    <t>Please put your organization's logo</t>
  </si>
  <si>
    <t>Please put your project's title</t>
  </si>
  <si>
    <t>Detailed List of Expenses</t>
  </si>
  <si>
    <t>Indicate here the period of your expenses</t>
  </si>
  <si>
    <t>Indicate the date of the invoice / receipt of the transaction.  Please input exactly as MM/DD/YY</t>
  </si>
  <si>
    <t>Hall rental for women salon session</t>
  </si>
  <si>
    <t xml:space="preserve">Please put  the invoice or receipt numbers as applicable </t>
  </si>
  <si>
    <t>No.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</si>
  <si>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</si>
  <si>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</si>
  <si>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</si>
  <si>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</si>
  <si>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</si>
  <si>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</si>
  <si>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</si>
  <si>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</si>
  <si>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</si>
  <si>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</si>
  <si>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</si>
  <si>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</si>
  <si>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</si>
  <si>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</si>
  <si>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</si>
  <si>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</si>
  <si>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</si>
  <si>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</si>
  <si>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</si>
  <si>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</si>
  <si>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</si>
  <si>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</si>
  <si>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</si>
  <si>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</si>
  <si>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</si>
  <si>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</si>
  <si>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</si>
  <si>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</si>
  <si>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</si>
  <si>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</si>
  <si>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</si>
  <si>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</si>
  <si>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</si>
  <si>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</si>
  <si>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</si>
  <si>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</si>
  <si>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</si>
  <si>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</si>
  <si>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</si>
  <si>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</si>
  <si>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</si>
  <si>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</si>
  <si>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</si>
  <si>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</si>
  <si>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</si>
  <si>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</si>
  <si>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</si>
  <si>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</si>
  <si>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</si>
  <si>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</si>
  <si>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</si>
  <si>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</si>
  <si>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</si>
  <si>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</si>
  <si>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</si>
  <si>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</si>
  <si>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</si>
  <si>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</si>
  <si>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</si>
  <si>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</si>
  <si>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</si>
  <si>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</si>
  <si>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</si>
  <si>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</si>
  <si>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</si>
  <si>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</si>
  <si>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</si>
  <si>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</si>
  <si>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</si>
  <si>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</si>
  <si>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</si>
  <si>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</si>
  <si>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</si>
  <si>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</si>
  <si>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</si>
  <si>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</si>
  <si>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</si>
  <si>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</si>
  <si>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</si>
  <si>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</si>
  <si>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</si>
  <si>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</si>
  <si>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</si>
  <si>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</si>
  <si>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</si>
  <si>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</si>
  <si>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</si>
  <si>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</si>
  <si>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</si>
  <si>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</si>
  <si>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</si>
  <si>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</si>
  <si>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</si>
  <si>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</si>
  <si>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</si>
  <si>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</si>
  <si>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</si>
  <si>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</si>
  <si>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</si>
  <si>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</si>
  <si>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 xml:space="preserve">Input the expense category of the expense as per budget.  </t>
  </si>
  <si>
    <t xml:space="preserve">  Please refer to the category numbers on Report Forma (highlighted in yellow).</t>
  </si>
  <si>
    <t>Available Balance
In EUR</t>
  </si>
  <si>
    <t>Recipient:</t>
  </si>
  <si>
    <t>Project Title:</t>
  </si>
  <si>
    <t>Implementation Period:</t>
  </si>
  <si>
    <t>December 1, 2014 to August 31, 2017</t>
  </si>
  <si>
    <t>Asset Description</t>
  </si>
  <si>
    <t>Serial No.</t>
  </si>
  <si>
    <t>Source</t>
  </si>
  <si>
    <t>Acquisition Date</t>
  </si>
  <si>
    <t>Unit Cost</t>
  </si>
  <si>
    <t>Current Location</t>
  </si>
  <si>
    <t>Fair Market Value</t>
  </si>
  <si>
    <t>Final inventory of residual assets valued over EUR 750 each</t>
  </si>
  <si>
    <t>Planned Disposition</t>
  </si>
  <si>
    <t>(i.e., retained for use on other IOM funded projects)</t>
  </si>
  <si>
    <t>I certify that the financial report and relevant annexes are correctly stated in accordance with the terms and conditions of the agreement.</t>
  </si>
  <si>
    <t>[Place, day/month/year]</t>
  </si>
  <si>
    <t>Authorized signatory's name</t>
  </si>
  <si>
    <t>Authorized signatory's title</t>
  </si>
  <si>
    <t>[Organization's Logo / Stamp]</t>
  </si>
  <si>
    <t>Each</t>
  </si>
  <si>
    <t>INTERIM / FINAL FINANCIAL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</si>
</sst>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.00\ _F_B_-;\-* #,##0.00\ _F_B_-;_-* \-??\ _F_B_-;_-@_-"/>
    <numFmt numFmtId="166" formatCode="_-* #,##0.00&quot; FB&quot;_-;\-* #,##0.00&quot; FB&quot;_-;_-* \-??&quot; FB&quot;_-;_-@_-"/>
    <numFmt numFmtId="167" formatCode="[$-409]d\-mmm\-yy;@"/>
    <numFmt numFmtId="168" formatCode="#,##0;[Red]#,##0"/>
    <numFmt numFmtId="169" formatCode="#,##0.000_);\(#,##0.000\)"/>
    <numFmt numFmtId="170" formatCode="mm/dd/yy;@"/>
    <numFmt numFmtId="171" formatCode="m/d/yy;@"/>
  </numFmts>
  <fonts count="25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name val="Calibri"/>
      <family val="2"/>
      <scheme val="minor"/>
    </font>
    <font>
      <sz val="9"/>
      <color indexed="81"/>
      <name val="Tahoma"/>
      <family val="2"/>
    </font>
    <font>
      <sz val="10"/>
      <name val="Arial"/>
      <family val="2"/>
    </font>
    <font>
      <i/>
      <sz val="10"/>
      <name val="Calibri"/>
      <family val="2"/>
      <scheme val="minor"/>
    </font>
    <font>
      <b/>
      <sz val="10"/>
      <name val="Arial Unicode MS"/>
      <family val="2"/>
    </font>
    <font>
      <b/>
      <sz val="10"/>
      <color indexed="9"/>
      <name val="Arial Unicode MS"/>
      <family val="2"/>
    </font>
    <font>
      <sz val="10"/>
      <name val="Arial Unicode MS"/>
      <family val="2"/>
    </font>
    <font>
      <b/>
      <sz val="10"/>
      <color indexed="12"/>
      <name val="Arial Unicode MS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sz val="11"/>
      <name val="Calibri"/>
      <family val="2"/>
      <scheme val="minor"/>
    </font>
    <font>
      <u/>
      <sz val="10"/>
      <color theme="1"/>
      <name val="Arial"/>
      <family val="2"/>
    </font>
    <font>
      <i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0"/>
      </left>
      <right style="medium">
        <color indexed="64"/>
      </right>
      <top/>
      <bottom style="medium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164" fontId="7" fillId="0" borderId="0" applyFont="0" applyFill="0" applyBorder="0" applyAlignment="0" applyProtection="0"/>
    <xf numFmtId="165" fontId="7" fillId="0" borderId="0" applyFill="0" applyBorder="0" applyAlignment="0" applyProtection="0"/>
    <xf numFmtId="43" fontId="1" fillId="0" borderId="0" applyFont="0" applyFill="0" applyBorder="0" applyAlignment="0" applyProtection="0"/>
    <xf numFmtId="166" fontId="7" fillId="0" borderId="0" applyFill="0" applyBorder="0" applyAlignment="0" applyProtection="0"/>
    <xf numFmtId="44" fontId="1" fillId="0" borderId="0" applyFont="0" applyFill="0" applyBorder="0" applyAlignment="0" applyProtection="0"/>
    <xf numFmtId="0" fontId="7" fillId="0" borderId="0">
      <alignment vertical="top"/>
    </xf>
    <xf numFmtId="0" fontId="7" fillId="0" borderId="0"/>
    <xf numFmtId="9" fontId="7" fillId="0" borderId="0" applyFill="0" applyBorder="0" applyAlignment="0" applyProtection="0"/>
    <xf numFmtId="0" fontId="8" fillId="0" borderId="10" applyNumberFormat="0" applyFill="0" applyAlignment="0" applyProtection="0"/>
    <xf numFmtId="9" fontId="14" fillId="0" borderId="0" applyFont="0" applyFill="0" applyBorder="0" applyAlignment="0" applyProtection="0"/>
    <xf numFmtId="0" fontId="1" fillId="0" borderId="0"/>
  </cellStyleXfs>
  <cellXfs count="19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5" xfId="0" applyFont="1" applyBorder="1" applyAlignment="1">
      <alignment horizontal="center"/>
    </xf>
    <xf numFmtId="164" fontId="2" fillId="0" borderId="6" xfId="1" applyFont="1" applyBorder="1" applyAlignment="1">
      <alignment horizontal="center"/>
    </xf>
    <xf numFmtId="164" fontId="2" fillId="0" borderId="0" xfId="1" applyFont="1"/>
    <xf numFmtId="0" fontId="2" fillId="0" borderId="0" xfId="0" applyFont="1" applyAlignment="1">
      <alignment horizontal="center"/>
    </xf>
    <xf numFmtId="164" fontId="2" fillId="0" borderId="0" xfId="1" applyFont="1" applyAlignment="1">
      <alignment horizontal="center"/>
    </xf>
    <xf numFmtId="0" fontId="9" fillId="0" borderId="0" xfId="0" applyFont="1"/>
    <xf numFmtId="0" fontId="1" fillId="0" borderId="0" xfId="0" applyFont="1"/>
    <xf numFmtId="164" fontId="1" fillId="0" borderId="0" xfId="8" applyFont="1"/>
    <xf numFmtId="0" fontId="10" fillId="0" borderId="0" xfId="0" applyFont="1"/>
    <xf numFmtId="0" fontId="1" fillId="0" borderId="11" xfId="0" applyFont="1" applyFill="1" applyBorder="1" applyAlignment="1"/>
    <xf numFmtId="0" fontId="10" fillId="0" borderId="11" xfId="0" applyFont="1" applyFill="1" applyBorder="1" applyAlignment="1">
      <alignment horizontal="center" wrapText="1"/>
    </xf>
    <xf numFmtId="164" fontId="1" fillId="0" borderId="5" xfId="8" applyFont="1" applyFill="1" applyBorder="1" applyAlignment="1">
      <alignment horizontal="right" wrapText="1"/>
    </xf>
    <xf numFmtId="164" fontId="11" fillId="0" borderId="0" xfId="8" applyFont="1" applyFill="1" applyBorder="1" applyAlignment="1"/>
    <xf numFmtId="164" fontId="1" fillId="0" borderId="0" xfId="8" applyFont="1" applyBorder="1"/>
    <xf numFmtId="16" fontId="10" fillId="0" borderId="11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/>
    <xf numFmtId="0" fontId="11" fillId="0" borderId="11" xfId="0" applyFont="1" applyFill="1" applyBorder="1" applyAlignment="1">
      <alignment horizontal="center" wrapText="1"/>
    </xf>
    <xf numFmtId="164" fontId="11" fillId="0" borderId="5" xfId="8" applyFont="1" applyFill="1" applyBorder="1" applyAlignment="1">
      <alignment horizontal="right" wrapText="1"/>
    </xf>
    <xf numFmtId="0" fontId="1" fillId="0" borderId="5" xfId="0" applyFont="1" applyBorder="1" applyAlignment="1"/>
    <xf numFmtId="0" fontId="1" fillId="0" borderId="5" xfId="0" applyFont="1" applyBorder="1" applyAlignment="1">
      <alignment horizontal="center" wrapText="1"/>
    </xf>
    <xf numFmtId="164" fontId="1" fillId="0" borderId="5" xfId="8" applyFont="1" applyBorder="1" applyAlignment="1">
      <alignment horizontal="right"/>
    </xf>
    <xf numFmtId="0" fontId="1" fillId="0" borderId="0" xfId="0" applyFont="1" applyBorder="1"/>
    <xf numFmtId="164" fontId="2" fillId="0" borderId="5" xfId="1" applyFont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9" fontId="2" fillId="0" borderId="5" xfId="17" applyFont="1" applyBorder="1" applyAlignment="1">
      <alignment horizontal="center"/>
    </xf>
    <xf numFmtId="9" fontId="2" fillId="0" borderId="0" xfId="17" applyFont="1" applyAlignment="1">
      <alignment horizontal="center"/>
    </xf>
    <xf numFmtId="168" fontId="15" fillId="0" borderId="29" xfId="18" applyNumberFormat="1" applyFont="1" applyFill="1" applyBorder="1" applyAlignment="1">
      <alignment vertical="center"/>
    </xf>
    <xf numFmtId="49" fontId="15" fillId="0" borderId="30" xfId="0" applyNumberFormat="1" applyFont="1" applyFill="1" applyBorder="1"/>
    <xf numFmtId="168" fontId="15" fillId="0" borderId="31" xfId="18" applyNumberFormat="1" applyFont="1" applyFill="1" applyBorder="1" applyAlignment="1">
      <alignment vertical="center"/>
    </xf>
    <xf numFmtId="168" fontId="15" fillId="0" borderId="32" xfId="18" applyNumberFormat="1" applyFont="1" applyFill="1" applyBorder="1" applyAlignment="1">
      <alignment vertical="center"/>
    </xf>
    <xf numFmtId="0" fontId="15" fillId="0" borderId="5" xfId="0" applyFont="1" applyBorder="1" applyAlignment="1">
      <alignment wrapText="1"/>
    </xf>
    <xf numFmtId="164" fontId="2" fillId="9" borderId="4" xfId="1" applyFont="1" applyFill="1" applyBorder="1"/>
    <xf numFmtId="164" fontId="5" fillId="10" borderId="4" xfId="1" applyFont="1" applyFill="1" applyBorder="1"/>
    <xf numFmtId="0" fontId="5" fillId="10" borderId="5" xfId="0" applyFont="1" applyFill="1" applyBorder="1" applyAlignment="1">
      <alignment wrapText="1"/>
    </xf>
    <xf numFmtId="0" fontId="5" fillId="10" borderId="5" xfId="0" applyFont="1" applyFill="1" applyBorder="1" applyAlignment="1">
      <alignment horizontal="center"/>
    </xf>
    <xf numFmtId="9" fontId="5" fillId="10" borderId="5" xfId="17" applyFont="1" applyFill="1" applyBorder="1" applyAlignment="1">
      <alignment horizontal="center"/>
    </xf>
    <xf numFmtId="164" fontId="5" fillId="10" borderId="5" xfId="1" applyFont="1" applyFill="1" applyBorder="1" applyAlignment="1">
      <alignment horizontal="center"/>
    </xf>
    <xf numFmtId="164" fontId="5" fillId="10" borderId="6" xfId="1" applyFont="1" applyFill="1" applyBorder="1" applyAlignment="1">
      <alignment horizontal="center"/>
    </xf>
    <xf numFmtId="0" fontId="3" fillId="11" borderId="12" xfId="0" applyFont="1" applyFill="1" applyBorder="1" applyAlignment="1">
      <alignment horizontal="center" vertical="center" wrapText="1"/>
    </xf>
    <xf numFmtId="9" fontId="3" fillId="11" borderId="12" xfId="17" applyFont="1" applyFill="1" applyBorder="1" applyAlignment="1">
      <alignment horizontal="center" vertical="center" wrapText="1"/>
    </xf>
    <xf numFmtId="164" fontId="3" fillId="11" borderId="15" xfId="1" applyFont="1" applyFill="1" applyBorder="1" applyAlignment="1">
      <alignment horizontal="center" vertical="center" wrapText="1"/>
    </xf>
    <xf numFmtId="164" fontId="3" fillId="11" borderId="7" xfId="1" applyFont="1" applyFill="1" applyBorder="1"/>
    <xf numFmtId="0" fontId="3" fillId="11" borderId="8" xfId="0" applyFont="1" applyFill="1" applyBorder="1" applyAlignment="1">
      <alignment wrapText="1"/>
    </xf>
    <xf numFmtId="0" fontId="3" fillId="11" borderId="8" xfId="0" applyFont="1" applyFill="1" applyBorder="1" applyAlignment="1">
      <alignment horizontal="center"/>
    </xf>
    <xf numFmtId="9" fontId="3" fillId="11" borderId="8" xfId="17" applyFont="1" applyFill="1" applyBorder="1" applyAlignment="1">
      <alignment horizontal="center"/>
    </xf>
    <xf numFmtId="164" fontId="3" fillId="11" borderId="8" xfId="1" applyFont="1" applyFill="1" applyBorder="1" applyAlignment="1">
      <alignment horizontal="center"/>
    </xf>
    <xf numFmtId="164" fontId="3" fillId="11" borderId="9" xfId="1" applyFont="1" applyFill="1" applyBorder="1" applyAlignment="1">
      <alignment horizontal="center"/>
    </xf>
    <xf numFmtId="164" fontId="4" fillId="12" borderId="1" xfId="1" applyFont="1" applyFill="1" applyBorder="1"/>
    <xf numFmtId="0" fontId="4" fillId="12" borderId="2" xfId="0" applyFont="1" applyFill="1" applyBorder="1" applyAlignment="1">
      <alignment wrapText="1"/>
    </xf>
    <xf numFmtId="0" fontId="4" fillId="12" borderId="2" xfId="0" applyFont="1" applyFill="1" applyBorder="1" applyAlignment="1">
      <alignment horizontal="center"/>
    </xf>
    <xf numFmtId="9" fontId="4" fillId="12" borderId="2" xfId="17" applyFont="1" applyFill="1" applyBorder="1" applyAlignment="1">
      <alignment horizontal="center"/>
    </xf>
    <xf numFmtId="164" fontId="4" fillId="12" borderId="2" xfId="1" applyFont="1" applyFill="1" applyBorder="1" applyAlignment="1">
      <alignment horizontal="center"/>
    </xf>
    <xf numFmtId="164" fontId="4" fillId="12" borderId="3" xfId="1" applyFont="1" applyFill="1" applyBorder="1" applyAlignment="1">
      <alignment horizontal="center"/>
    </xf>
    <xf numFmtId="164" fontId="4" fillId="12" borderId="4" xfId="1" applyFont="1" applyFill="1" applyBorder="1"/>
    <xf numFmtId="0" fontId="4" fillId="12" borderId="5" xfId="0" applyFont="1" applyFill="1" applyBorder="1" applyAlignment="1">
      <alignment wrapText="1"/>
    </xf>
    <xf numFmtId="0" fontId="4" fillId="12" borderId="5" xfId="0" applyFont="1" applyFill="1" applyBorder="1" applyAlignment="1">
      <alignment horizontal="center"/>
    </xf>
    <xf numFmtId="9" fontId="4" fillId="12" borderId="5" xfId="17" applyFont="1" applyFill="1" applyBorder="1" applyAlignment="1">
      <alignment horizontal="center"/>
    </xf>
    <xf numFmtId="164" fontId="4" fillId="12" borderId="5" xfId="1" applyFont="1" applyFill="1" applyBorder="1" applyAlignment="1">
      <alignment horizontal="center"/>
    </xf>
    <xf numFmtId="164" fontId="4" fillId="12" borderId="6" xfId="1" applyFont="1" applyFill="1" applyBorder="1" applyAlignment="1">
      <alignment horizontal="center"/>
    </xf>
    <xf numFmtId="0" fontId="10" fillId="11" borderId="5" xfId="0" applyFont="1" applyFill="1" applyBorder="1" applyAlignment="1">
      <alignment horizontal="center"/>
    </xf>
    <xf numFmtId="0" fontId="10" fillId="11" borderId="5" xfId="0" applyFont="1" applyFill="1" applyBorder="1" applyAlignment="1">
      <alignment horizontal="center" wrapText="1"/>
    </xf>
    <xf numFmtId="164" fontId="1" fillId="11" borderId="5" xfId="8" applyFont="1" applyFill="1" applyBorder="1" applyAlignment="1">
      <alignment horizontal="center" wrapText="1"/>
    </xf>
    <xf numFmtId="0" fontId="10" fillId="11" borderId="5" xfId="0" applyFont="1" applyFill="1" applyBorder="1"/>
    <xf numFmtId="0" fontId="1" fillId="11" borderId="5" xfId="0" applyFont="1" applyFill="1" applyBorder="1"/>
    <xf numFmtId="164" fontId="1" fillId="11" borderId="5" xfId="8" applyFont="1" applyFill="1" applyBorder="1" applyAlignment="1">
      <alignment horizontal="right" wrapText="1"/>
    </xf>
    <xf numFmtId="164" fontId="3" fillId="11" borderId="11" xfId="1" applyFont="1" applyFill="1" applyBorder="1" applyAlignment="1">
      <alignment horizontal="center"/>
    </xf>
    <xf numFmtId="0" fontId="0" fillId="0" borderId="11" xfId="0" applyBorder="1"/>
    <xf numFmtId="0" fontId="0" fillId="0" borderId="33" xfId="0" applyBorder="1"/>
    <xf numFmtId="0" fontId="0" fillId="0" borderId="2" xfId="0" applyBorder="1"/>
    <xf numFmtId="0" fontId="0" fillId="0" borderId="5" xfId="0" applyBorder="1"/>
    <xf numFmtId="0" fontId="0" fillId="0" borderId="33" xfId="0" applyBorder="1" applyAlignment="1">
      <alignment wrapText="1"/>
    </xf>
    <xf numFmtId="0" fontId="0" fillId="0" borderId="38" xfId="0" applyBorder="1"/>
    <xf numFmtId="0" fontId="0" fillId="0" borderId="39" xfId="0" applyBorder="1"/>
    <xf numFmtId="0" fontId="0" fillId="0" borderId="36" xfId="0" applyBorder="1"/>
    <xf numFmtId="0" fontId="0" fillId="0" borderId="37" xfId="0" applyBorder="1"/>
    <xf numFmtId="0" fontId="16" fillId="0" borderId="0" xfId="0" applyFont="1" applyAlignment="1">
      <alignment horizontal="center" vertical="center" wrapText="1"/>
    </xf>
    <xf numFmtId="0" fontId="17" fillId="13" borderId="41" xfId="0" applyFont="1" applyFill="1" applyBorder="1" applyAlignment="1">
      <alignment horizontal="center" vertical="center"/>
    </xf>
    <xf numFmtId="169" fontId="18" fillId="0" borderId="5" xfId="1" applyNumberFormat="1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16" fillId="0" borderId="5" xfId="0" applyFont="1" applyBorder="1" applyAlignment="1">
      <alignment vertical="center"/>
    </xf>
    <xf numFmtId="0" fontId="16" fillId="0" borderId="8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169" fontId="0" fillId="0" borderId="0" xfId="0" applyNumberFormat="1"/>
    <xf numFmtId="171" fontId="16" fillId="0" borderId="0" xfId="0" applyNumberFormat="1" applyFont="1" applyAlignment="1">
      <alignment horizontal="center" vertical="center" wrapText="1"/>
    </xf>
    <xf numFmtId="171" fontId="17" fillId="13" borderId="40" xfId="0" applyNumberFormat="1" applyFont="1" applyFill="1" applyBorder="1" applyAlignment="1">
      <alignment horizontal="center" vertical="center"/>
    </xf>
    <xf numFmtId="171" fontId="18" fillId="0" borderId="4" xfId="0" applyNumberFormat="1" applyFont="1" applyBorder="1" applyAlignment="1">
      <alignment horizontal="left" vertical="center"/>
    </xf>
    <xf numFmtId="171" fontId="16" fillId="0" borderId="4" xfId="0" applyNumberFormat="1" applyFont="1" applyBorder="1" applyAlignment="1">
      <alignment horizontal="left" vertical="center"/>
    </xf>
    <xf numFmtId="171" fontId="16" fillId="0" borderId="4" xfId="0" applyNumberFormat="1" applyFont="1" applyBorder="1" applyAlignment="1">
      <alignment vertical="center"/>
    </xf>
    <xf numFmtId="171" fontId="16" fillId="0" borderId="7" xfId="0" applyNumberFormat="1" applyFont="1" applyBorder="1" applyAlignment="1">
      <alignment horizontal="left" vertical="center"/>
    </xf>
    <xf numFmtId="171" fontId="16" fillId="0" borderId="0" xfId="0" applyNumberFormat="1" applyFont="1" applyAlignment="1">
      <alignment horizontal="left" vertical="center"/>
    </xf>
    <xf numFmtId="171" fontId="19" fillId="0" borderId="0" xfId="0" applyNumberFormat="1" applyFont="1" applyAlignment="1">
      <alignment vertical="center" wrapText="1"/>
    </xf>
    <xf numFmtId="171" fontId="16" fillId="0" borderId="0" xfId="0" applyNumberFormat="1" applyFont="1" applyAlignment="1">
      <alignment vertical="center"/>
    </xf>
    <xf numFmtId="164" fontId="2" fillId="15" borderId="5" xfId="1" applyFont="1" applyFill="1" applyBorder="1" applyProtection="1">
      <protection hidden="1"/>
    </xf>
    <xf numFmtId="164" fontId="12" fillId="14" borderId="5" xfId="1" applyFont="1" applyFill="1" applyBorder="1" applyProtection="1">
      <protection hidden="1"/>
    </xf>
    <xf numFmtId="164" fontId="4" fillId="15" borderId="5" xfId="1" applyFont="1" applyFill="1" applyBorder="1" applyAlignment="1" applyProtection="1">
      <alignment horizontal="center" vertical="center" wrapText="1"/>
      <protection hidden="1"/>
    </xf>
    <xf numFmtId="0" fontId="22" fillId="0" borderId="0" xfId="0" applyFont="1"/>
    <xf numFmtId="0" fontId="2" fillId="2" borderId="19" xfId="0" applyFont="1" applyFill="1" applyBorder="1" applyProtection="1">
      <protection locked="0"/>
    </xf>
    <xf numFmtId="167" fontId="2" fillId="2" borderId="20" xfId="0" applyNumberFormat="1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2" fillId="2" borderId="20" xfId="0" applyFont="1" applyFill="1" applyBorder="1" applyProtection="1">
      <protection locked="0"/>
    </xf>
    <xf numFmtId="164" fontId="2" fillId="2" borderId="20" xfId="1" applyFont="1" applyFill="1" applyBorder="1" applyProtection="1">
      <protection locked="0"/>
    </xf>
    <xf numFmtId="164" fontId="2" fillId="2" borderId="21" xfId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2" fillId="2" borderId="19" xfId="0" applyFont="1" applyFill="1" applyBorder="1" applyProtection="1">
      <protection locked="0"/>
    </xf>
    <xf numFmtId="167" fontId="22" fillId="2" borderId="20" xfId="0" applyNumberFormat="1" applyFont="1" applyFill="1" applyBorder="1" applyAlignment="1" applyProtection="1">
      <alignment horizontal="center"/>
      <protection locked="0"/>
    </xf>
    <xf numFmtId="0" fontId="22" fillId="2" borderId="20" xfId="0" applyFont="1" applyFill="1" applyBorder="1" applyAlignment="1" applyProtection="1">
      <alignment wrapText="1"/>
      <protection locked="0"/>
    </xf>
    <xf numFmtId="0" fontId="22" fillId="2" borderId="20" xfId="0" applyFont="1" applyFill="1" applyBorder="1" applyProtection="1">
      <protection locked="0"/>
    </xf>
    <xf numFmtId="164" fontId="22" fillId="2" borderId="20" xfId="1" applyFont="1" applyFill="1" applyBorder="1" applyProtection="1">
      <protection locked="0"/>
    </xf>
    <xf numFmtId="164" fontId="22" fillId="2" borderId="21" xfId="1" applyFont="1" applyFill="1" applyBorder="1" applyProtection="1">
      <protection locked="0"/>
    </xf>
    <xf numFmtId="0" fontId="2" fillId="2" borderId="22" xfId="0" applyFont="1" applyFill="1" applyBorder="1" applyProtection="1">
      <protection locked="0"/>
    </xf>
    <xf numFmtId="0" fontId="22" fillId="2" borderId="22" xfId="0" applyFont="1" applyFill="1" applyBorder="1" applyProtection="1">
      <protection locked="0"/>
    </xf>
    <xf numFmtId="0" fontId="22" fillId="2" borderId="0" xfId="0" applyFont="1" applyFill="1" applyBorder="1" applyAlignment="1" applyProtection="1">
      <alignment wrapText="1"/>
      <protection locked="0"/>
    </xf>
    <xf numFmtId="0" fontId="22" fillId="2" borderId="0" xfId="0" applyFont="1" applyFill="1" applyBorder="1" applyAlignment="1" applyProtection="1">
      <alignment horizontal="center"/>
      <protection locked="0"/>
    </xf>
    <xf numFmtId="0" fontId="22" fillId="0" borderId="0" xfId="0" applyFont="1" applyProtection="1">
      <protection locked="0"/>
    </xf>
    <xf numFmtId="164" fontId="22" fillId="2" borderId="0" xfId="1" applyFont="1" applyFill="1" applyBorder="1" applyProtection="1">
      <protection locked="0"/>
    </xf>
    <xf numFmtId="164" fontId="22" fillId="2" borderId="23" xfId="1" applyFont="1" applyFill="1" applyBorder="1" applyProtection="1">
      <protection locked="0"/>
    </xf>
    <xf numFmtId="167" fontId="2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2" fillId="2" borderId="0" xfId="0" applyFont="1" applyFill="1" applyBorder="1" applyProtection="1">
      <protection locked="0"/>
    </xf>
    <xf numFmtId="164" fontId="2" fillId="2" borderId="0" xfId="1" applyFont="1" applyFill="1" applyBorder="1" applyProtection="1">
      <protection locked="0"/>
    </xf>
    <xf numFmtId="164" fontId="2" fillId="2" borderId="23" xfId="1" applyFont="1" applyFill="1" applyBorder="1" applyProtection="1">
      <protection locked="0"/>
    </xf>
    <xf numFmtId="0" fontId="4" fillId="14" borderId="5" xfId="0" applyFont="1" applyFill="1" applyBorder="1" applyAlignment="1" applyProtection="1">
      <alignment horizontal="center" vertical="center" wrapText="1"/>
      <protection locked="0"/>
    </xf>
    <xf numFmtId="167" fontId="4" fillId="14" borderId="5" xfId="0" applyNumberFormat="1" applyFont="1" applyFill="1" applyBorder="1" applyAlignment="1" applyProtection="1">
      <alignment horizontal="center" vertical="center" wrapText="1"/>
      <protection locked="0"/>
    </xf>
    <xf numFmtId="164" fontId="4" fillId="14" borderId="5" xfId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left"/>
      <protection locked="0"/>
    </xf>
    <xf numFmtId="0" fontId="2" fillId="0" borderId="5" xfId="0" quotePrefix="1" applyFont="1" applyBorder="1" applyProtection="1">
      <protection locked="0"/>
    </xf>
    <xf numFmtId="0" fontId="2" fillId="0" borderId="5" xfId="0" applyFont="1" applyBorder="1" applyProtection="1">
      <protection locked="0"/>
    </xf>
    <xf numFmtId="170" fontId="2" fillId="0" borderId="5" xfId="0" applyNumberFormat="1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wrapText="1"/>
      <protection locked="0"/>
    </xf>
    <xf numFmtId="2" fontId="2" fillId="0" borderId="5" xfId="0" applyNumberFormat="1" applyFont="1" applyBorder="1" applyProtection="1">
      <protection locked="0"/>
    </xf>
    <xf numFmtId="164" fontId="2" fillId="0" borderId="5" xfId="1" applyFont="1" applyBorder="1" applyProtection="1">
      <protection locked="0"/>
    </xf>
    <xf numFmtId="167" fontId="2" fillId="0" borderId="5" xfId="0" applyNumberFormat="1" applyFont="1" applyBorder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12" fillId="14" borderId="5" xfId="0" applyFont="1" applyFill="1" applyBorder="1" applyProtection="1">
      <protection locked="0"/>
    </xf>
    <xf numFmtId="167" fontId="12" fillId="14" borderId="5" xfId="0" applyNumberFormat="1" applyFont="1" applyFill="1" applyBorder="1" applyAlignment="1" applyProtection="1">
      <alignment horizontal="center"/>
      <protection locked="0"/>
    </xf>
    <xf numFmtId="0" fontId="12" fillId="14" borderId="5" xfId="0" applyFont="1" applyFill="1" applyBorder="1" applyAlignment="1" applyProtection="1">
      <alignment wrapText="1"/>
      <protection locked="0"/>
    </xf>
    <xf numFmtId="164" fontId="12" fillId="14" borderId="5" xfId="1" applyFont="1" applyFill="1" applyBorder="1" applyProtection="1">
      <protection locked="0"/>
    </xf>
    <xf numFmtId="167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164" fontId="2" fillId="0" borderId="0" xfId="1" applyFont="1" applyProtection="1">
      <protection locked="0"/>
    </xf>
    <xf numFmtId="164" fontId="4" fillId="12" borderId="3" xfId="1" applyFont="1" applyFill="1" applyBorder="1" applyAlignment="1" applyProtection="1">
      <alignment horizontal="center"/>
    </xf>
    <xf numFmtId="164" fontId="2" fillId="0" borderId="6" xfId="1" applyFont="1" applyBorder="1" applyAlignment="1" applyProtection="1">
      <alignment horizontal="center"/>
    </xf>
    <xf numFmtId="164" fontId="5" fillId="10" borderId="6" xfId="1" applyFont="1" applyFill="1" applyBorder="1" applyAlignment="1" applyProtection="1">
      <alignment horizontal="center"/>
    </xf>
    <xf numFmtId="164" fontId="4" fillId="12" borderId="6" xfId="1" applyFont="1" applyFill="1" applyBorder="1" applyAlignment="1" applyProtection="1">
      <alignment horizontal="center"/>
    </xf>
    <xf numFmtId="164" fontId="3" fillId="11" borderId="9" xfId="1" applyFont="1" applyFill="1" applyBorder="1" applyAlignment="1" applyProtection="1">
      <alignment horizontal="center"/>
    </xf>
    <xf numFmtId="0" fontId="23" fillId="0" borderId="0" xfId="0" applyFont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22" fillId="0" borderId="47" xfId="0" applyFont="1" applyBorder="1"/>
    <xf numFmtId="0" fontId="4" fillId="0" borderId="0" xfId="0" applyFont="1"/>
    <xf numFmtId="164" fontId="24" fillId="0" borderId="0" xfId="1" applyFont="1"/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/>
    </xf>
    <xf numFmtId="9" fontId="22" fillId="0" borderId="0" xfId="17" applyFont="1" applyAlignment="1">
      <alignment horizontal="center"/>
    </xf>
    <xf numFmtId="164" fontId="22" fillId="0" borderId="0" xfId="1" applyFont="1" applyAlignment="1">
      <alignment horizontal="center"/>
    </xf>
    <xf numFmtId="164" fontId="22" fillId="0" borderId="0" xfId="1" applyFont="1"/>
    <xf numFmtId="0" fontId="24" fillId="0" borderId="0" xfId="0" applyFont="1"/>
    <xf numFmtId="0" fontId="4" fillId="2" borderId="22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22" fillId="2" borderId="22" xfId="0" applyFont="1" applyFill="1" applyBorder="1" applyAlignment="1" applyProtection="1">
      <alignment horizontal="center"/>
      <protection locked="0"/>
    </xf>
    <xf numFmtId="0" fontId="22" fillId="2" borderId="0" xfId="0" applyFont="1" applyFill="1" applyBorder="1" applyAlignment="1" applyProtection="1">
      <alignment horizontal="center"/>
      <protection locked="0"/>
    </xf>
    <xf numFmtId="0" fontId="22" fillId="2" borderId="23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4" fillId="2" borderId="46" xfId="0" applyFont="1" applyFill="1" applyBorder="1" applyAlignment="1" applyProtection="1">
      <alignment horizontal="center"/>
      <protection locked="0"/>
    </xf>
    <xf numFmtId="0" fontId="4" fillId="2" borderId="42" xfId="0" applyFont="1" applyFill="1" applyBorder="1" applyAlignment="1" applyProtection="1">
      <alignment horizontal="center"/>
      <protection locked="0"/>
    </xf>
    <xf numFmtId="164" fontId="3" fillId="11" borderId="24" xfId="1" applyFont="1" applyFill="1" applyBorder="1" applyAlignment="1">
      <alignment horizontal="center" vertical="center" wrapText="1"/>
    </xf>
    <xf numFmtId="164" fontId="3" fillId="11" borderId="27" xfId="1" applyFont="1" applyFill="1" applyBorder="1" applyAlignment="1">
      <alignment horizontal="center" vertical="center" wrapText="1"/>
    </xf>
    <xf numFmtId="164" fontId="2" fillId="2" borderId="0" xfId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3" fillId="11" borderId="13" xfId="0" applyFont="1" applyFill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center" vertical="center" wrapText="1"/>
    </xf>
    <xf numFmtId="0" fontId="3" fillId="11" borderId="43" xfId="0" applyFont="1" applyFill="1" applyBorder="1" applyAlignment="1">
      <alignment horizontal="center" vertical="center" wrapText="1"/>
    </xf>
    <xf numFmtId="0" fontId="3" fillId="11" borderId="44" xfId="0" applyFont="1" applyFill="1" applyBorder="1" applyAlignment="1">
      <alignment horizontal="center" vertical="center" wrapText="1"/>
    </xf>
    <xf numFmtId="0" fontId="3" fillId="11" borderId="17" xfId="0" applyFont="1" applyFill="1" applyBorder="1" applyAlignment="1">
      <alignment horizontal="center" vertical="center" wrapText="1"/>
    </xf>
    <xf numFmtId="0" fontId="3" fillId="11" borderId="18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3" fillId="11" borderId="25" xfId="0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 wrapText="1"/>
    </xf>
    <xf numFmtId="0" fontId="3" fillId="11" borderId="26" xfId="0" applyFont="1" applyFill="1" applyBorder="1" applyAlignment="1">
      <alignment horizontal="center" vertical="center" wrapText="1"/>
    </xf>
    <xf numFmtId="0" fontId="3" fillId="11" borderId="2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16" fillId="0" borderId="0" xfId="0" applyFont="1" applyAlignment="1">
      <alignment horizontal="center" vertical="center" wrapText="1"/>
    </xf>
  </cellXfs>
  <cellStyles count="19">
    <cellStyle name="Accent1 2" xfId="2" xr:uid="{00000000-0005-0000-0000-000000000000}"/>
    <cellStyle name="Accent2 2" xfId="3" xr:uid="{00000000-0005-0000-0000-000001000000}"/>
    <cellStyle name="Accent3 2" xfId="4" xr:uid="{00000000-0005-0000-0000-000002000000}"/>
    <cellStyle name="Accent4 2" xfId="5" xr:uid="{00000000-0005-0000-0000-000003000000}"/>
    <cellStyle name="Accent5 2" xfId="6" xr:uid="{00000000-0005-0000-0000-000004000000}"/>
    <cellStyle name="Accent6 2" xfId="7" xr:uid="{00000000-0005-0000-0000-000005000000}"/>
    <cellStyle name="Comma" xfId="1" builtinId="3"/>
    <cellStyle name="Comma 2" xfId="8" xr:uid="{00000000-0005-0000-0000-000007000000}"/>
    <cellStyle name="Comma 3" xfId="9" xr:uid="{00000000-0005-0000-0000-000008000000}"/>
    <cellStyle name="Comma 4" xfId="10" xr:uid="{00000000-0005-0000-0000-000009000000}"/>
    <cellStyle name="Currency 2" xfId="11" xr:uid="{00000000-0005-0000-0000-00000A000000}"/>
    <cellStyle name="Currency 3" xfId="12" xr:uid="{00000000-0005-0000-0000-00000B000000}"/>
    <cellStyle name="Normal" xfId="0" builtinId="0"/>
    <cellStyle name="Normal 2" xfId="13" xr:uid="{00000000-0005-0000-0000-00000D000000}"/>
    <cellStyle name="Normal 3" xfId="14" xr:uid="{00000000-0005-0000-0000-00000E000000}"/>
    <cellStyle name="Normal_Sheet2" xfId="18" xr:uid="{00000000-0005-0000-0000-00000F000000}"/>
    <cellStyle name="Percent" xfId="17" builtinId="5"/>
    <cellStyle name="Percent 2" xfId="15" xr:uid="{00000000-0005-0000-0000-000011000000}"/>
    <cellStyle name="Total 2" xfId="16" xr:uid="{00000000-0005-0000-0000-000012000000}"/>
  </cellStyles>
  <dxfs count="0"/>
  <tableStyles count="0" defaultTableStyle="TableStyleMedium2" defaultPivotStyle="PivotStyleLight16"/>
  <colors>
    <mruColors>
      <color rgb="FFCCFFFF"/>
      <color rgb="FFCCE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130175</xdr:colOff>
      <xdr:row>11</xdr:row>
      <xdr:rowOff>149225</xdr:rowOff>
    </xdr:from>
    <xdr:to>
      <xdr:col>10</xdr:col>
      <xdr:colOff>587375</xdr:colOff>
      <xdr:row>13</xdr:row>
      <xdr:rowOff>34925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60955FE3-EDF5-4DCB-8191-DAF3F50D646F}"/>
            </a:ext>
          </a:extLst>
        </xdr:cNvPr>
        <xdr:cNvSpPr/>
      </xdr:nvSpPr>
      <xdr:spPr>
        <a:xfrm>
          <a:off x="8188325" y="1444625"/>
          <a:ext cx="752475" cy="209550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82550</xdr:colOff>
      <xdr:row>1</xdr:row>
      <xdr:rowOff>158750</xdr:rowOff>
    </xdr:from>
    <xdr:to>
      <xdr:col>10</xdr:col>
      <xdr:colOff>539750</xdr:colOff>
      <xdr:row>3</xdr:row>
      <xdr:rowOff>38100</xdr:rowOff>
    </xdr:to>
    <xdr:sp macro="" textlink="">
      <xdr:nvSpPr>
        <xdr:cNvPr id="3" name="Arrow: Left 2">
          <a:extLst>
            <a:ext uri="{FF2B5EF4-FFF2-40B4-BE49-F238E27FC236}">
              <a16:creationId xmlns:a16="http://schemas.microsoft.com/office/drawing/2014/main" id="{230C8B5F-7F8D-4062-BEE0-312B8B2CEFF8}"/>
            </a:ext>
          </a:extLst>
        </xdr:cNvPr>
        <xdr:cNvSpPr/>
      </xdr:nvSpPr>
      <xdr:spPr>
        <a:xfrm>
          <a:off x="8140700" y="330200"/>
          <a:ext cx="752475" cy="212725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104775</xdr:colOff>
      <xdr:row>6</xdr:row>
      <xdr:rowOff>142875</xdr:rowOff>
    </xdr:from>
    <xdr:to>
      <xdr:col>10</xdr:col>
      <xdr:colOff>561975</xdr:colOff>
      <xdr:row>8</xdr:row>
      <xdr:rowOff>25400</xdr:rowOff>
    </xdr:to>
    <xdr:sp macro="" textlink="">
      <xdr:nvSpPr>
        <xdr:cNvPr id="4" name="Arrow: Left 3">
          <a:extLst>
            <a:ext uri="{FF2B5EF4-FFF2-40B4-BE49-F238E27FC236}">
              <a16:creationId xmlns:a16="http://schemas.microsoft.com/office/drawing/2014/main" id="{7AE76EA2-6D4C-4F83-9BE3-7ECF1CB2C723}"/>
            </a:ext>
          </a:extLst>
        </xdr:cNvPr>
        <xdr:cNvSpPr/>
      </xdr:nvSpPr>
      <xdr:spPr>
        <a:xfrm>
          <a:off x="8159750" y="139700"/>
          <a:ext cx="752475" cy="212725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104775</xdr:colOff>
      <xdr:row>9</xdr:row>
      <xdr:rowOff>0</xdr:rowOff>
    </xdr:from>
    <xdr:to>
      <xdr:col>10</xdr:col>
      <xdr:colOff>561975</xdr:colOff>
      <xdr:row>10</xdr:row>
      <xdr:rowOff>47625</xdr:rowOff>
    </xdr:to>
    <xdr:sp macro="" textlink="">
      <xdr:nvSpPr>
        <xdr:cNvPr id="5" name="Arrow: Left 4">
          <a:extLst>
            <a:ext uri="{FF2B5EF4-FFF2-40B4-BE49-F238E27FC236}">
              <a16:creationId xmlns:a16="http://schemas.microsoft.com/office/drawing/2014/main" id="{5C3AEC0E-7D2A-4A7F-BF96-7F2552C8D0DF}"/>
            </a:ext>
          </a:extLst>
        </xdr:cNvPr>
        <xdr:cNvSpPr/>
      </xdr:nvSpPr>
      <xdr:spPr>
        <a:xfrm>
          <a:off x="8162925" y="971550"/>
          <a:ext cx="752475" cy="209550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M114"/>
  <sheetViews>
    <sheetView tabSelected="1" zoomScaleNormal="100" workbookViewId="0">
      <pane xSplit="1" ySplit="13" topLeftCell="B14" activePane="bottomRight" state="frozen"/>
      <selection activeCell="D36" sqref="D36"/>
      <selection pane="topRight" activeCell="D36" sqref="D36"/>
      <selection pane="bottomLeft" activeCell="D36" sqref="D36"/>
      <selection pane="bottomRight" activeCell="E23" sqref="E23"/>
    </sheetView>
  </sheetViews>
  <sheetFormatPr defaultColWidth="9.140625" defaultRowHeight="12.75"/>
  <cols>
    <col min="1" max="1" width="5.42578125" style="107" customWidth="1"/>
    <col min="2" max="2" width="13.28515625" style="107" customWidth="1"/>
    <col min="3" max="3" width="11.5703125" style="144" customWidth="1"/>
    <col min="4" max="4" width="52.7109375" style="145" customWidth="1"/>
    <col min="5" max="5" width="13.85546875" style="107" customWidth="1"/>
    <col min="6" max="6" width="9.42578125" style="107" customWidth="1"/>
    <col min="7" max="7" width="11.140625" style="146" customWidth="1"/>
    <col min="8" max="9" width="10.85546875" style="146" customWidth="1"/>
    <col min="10" max="10" width="4.28515625" style="107" customWidth="1"/>
    <col min="11" max="11" width="8.85546875" style="107" customWidth="1"/>
    <col min="12" max="12" width="10.85546875" style="108" customWidth="1"/>
    <col min="13" max="13" width="50.5703125" style="107" customWidth="1"/>
    <col min="14" max="16384" width="9.140625" style="107"/>
  </cols>
  <sheetData>
    <row r="1" spans="1:13" ht="13.5" thickBot="1">
      <c r="A1" s="101"/>
      <c r="B1" s="101"/>
      <c r="C1" s="102"/>
      <c r="D1" s="103"/>
      <c r="E1" s="104"/>
      <c r="F1" s="104"/>
      <c r="G1" s="105"/>
      <c r="H1" s="105"/>
      <c r="I1" s="106"/>
    </row>
    <row r="2" spans="1:13">
      <c r="A2" s="101"/>
      <c r="B2" s="101"/>
      <c r="C2" s="102"/>
      <c r="D2" s="103"/>
      <c r="E2" s="104"/>
      <c r="F2" s="104"/>
      <c r="G2" s="105"/>
      <c r="H2" s="105"/>
      <c r="I2" s="106"/>
    </row>
    <row r="3" spans="1:13" ht="15.75" thickBot="1">
      <c r="B3" s="172" t="s">
        <v>20</v>
      </c>
      <c r="C3" s="173"/>
      <c r="D3" s="173"/>
      <c r="E3" s="173"/>
      <c r="F3" s="173"/>
      <c r="G3" s="173"/>
      <c r="H3" s="173"/>
      <c r="I3" s="174"/>
      <c r="L3" s="108" t="s">
        <v>76</v>
      </c>
    </row>
    <row r="4" spans="1:13" ht="15">
      <c r="A4" s="101"/>
      <c r="B4" s="109"/>
      <c r="C4" s="110"/>
      <c r="D4" s="111"/>
      <c r="E4" s="112"/>
      <c r="F4" s="112"/>
      <c r="G4" s="113"/>
      <c r="H4" s="113"/>
      <c r="I4" s="114"/>
    </row>
    <row r="5" spans="1:13" ht="15">
      <c r="A5" s="115"/>
      <c r="B5" s="116"/>
      <c r="C5" s="117"/>
      <c r="D5" s="118"/>
      <c r="E5" s="119"/>
      <c r="F5" s="118"/>
      <c r="G5" s="120"/>
      <c r="H5" s="120"/>
      <c r="I5" s="121"/>
      <c r="L5" s="107"/>
    </row>
    <row r="6" spans="1:13" ht="15">
      <c r="A6" s="115"/>
      <c r="B6" s="116"/>
      <c r="C6" s="117"/>
      <c r="D6" s="118"/>
      <c r="E6" s="118"/>
      <c r="F6" s="118"/>
      <c r="G6" s="120"/>
      <c r="H6" s="120"/>
      <c r="I6" s="121"/>
    </row>
    <row r="7" spans="1:13" ht="15">
      <c r="A7" s="115"/>
      <c r="B7" s="116"/>
      <c r="C7" s="117"/>
      <c r="D7" s="118"/>
      <c r="E7" s="118"/>
      <c r="F7" s="118"/>
      <c r="G7" s="120"/>
      <c r="H7" s="120"/>
      <c r="I7" s="121"/>
    </row>
    <row r="8" spans="1:13" ht="15">
      <c r="B8" s="166" t="s">
        <v>21</v>
      </c>
      <c r="C8" s="167"/>
      <c r="D8" s="167"/>
      <c r="E8" s="167"/>
      <c r="F8" s="167"/>
      <c r="G8" s="167"/>
      <c r="H8" s="167"/>
      <c r="I8" s="168"/>
      <c r="L8" s="108" t="s">
        <v>77</v>
      </c>
    </row>
    <row r="9" spans="1:13" ht="15">
      <c r="B9" s="169" t="s">
        <v>78</v>
      </c>
      <c r="C9" s="170"/>
      <c r="D9" s="170"/>
      <c r="E9" s="170"/>
      <c r="F9" s="170"/>
      <c r="G9" s="170"/>
      <c r="H9" s="170"/>
      <c r="I9" s="171"/>
    </row>
    <row r="10" spans="1:13" ht="15">
      <c r="B10" s="169" t="s">
        <v>22</v>
      </c>
      <c r="C10" s="170"/>
      <c r="D10" s="170"/>
      <c r="E10" s="170"/>
      <c r="F10" s="170"/>
      <c r="G10" s="170"/>
      <c r="H10" s="170"/>
      <c r="I10" s="171"/>
      <c r="L10" s="108" t="s">
        <v>79</v>
      </c>
    </row>
    <row r="11" spans="1:13" ht="15">
      <c r="A11" s="115"/>
      <c r="B11" s="116"/>
      <c r="C11" s="117"/>
      <c r="D11" s="118"/>
      <c r="E11" s="118"/>
      <c r="F11" s="118"/>
      <c r="G11" s="120"/>
      <c r="H11" s="120"/>
      <c r="I11" s="121"/>
    </row>
    <row r="12" spans="1:13">
      <c r="A12" s="115"/>
      <c r="B12" s="115"/>
      <c r="C12" s="122"/>
      <c r="D12" s="123"/>
      <c r="E12" s="124"/>
      <c r="F12" s="124"/>
      <c r="G12" s="125"/>
      <c r="H12" s="125"/>
      <c r="I12" s="126"/>
    </row>
    <row r="13" spans="1:13" s="130" customFormat="1" ht="15">
      <c r="A13" s="127" t="s">
        <v>83</v>
      </c>
      <c r="B13" s="127" t="s">
        <v>23</v>
      </c>
      <c r="C13" s="128" t="s">
        <v>24</v>
      </c>
      <c r="D13" s="127" t="s">
        <v>25</v>
      </c>
      <c r="E13" s="127" t="s">
        <v>26</v>
      </c>
      <c r="F13" s="127" t="s">
        <v>0</v>
      </c>
      <c r="G13" s="129" t="s">
        <v>64</v>
      </c>
      <c r="H13" s="99" t="s">
        <v>27</v>
      </c>
      <c r="I13" s="99" t="s">
        <v>65</v>
      </c>
      <c r="L13" s="131" t="s">
        <v>71</v>
      </c>
    </row>
    <row r="14" spans="1:13" ht="14.1" customHeight="1">
      <c r="A14" s="132" t="s">
        <v>84</v>
      </c>
      <c r="B14" s="133"/>
      <c r="C14" s="134"/>
      <c r="D14" s="135"/>
      <c r="E14" s="133"/>
      <c r="F14" s="136"/>
      <c r="G14" s="137"/>
      <c r="H14" s="97">
        <f>IFERROR(G14/(VLOOKUP(C14,'Exchange Rates'!A:B,2,FALSE)),0)</f>
        <v>0</v>
      </c>
      <c r="I14" s="97">
        <f>IFERROR(H14*(VLOOKUP(C14,'Exchange Rates'!A:C,3,FALSE)),0)</f>
        <v>0</v>
      </c>
      <c r="L14" s="131" t="s">
        <v>23</v>
      </c>
      <c r="M14" s="107" t="s">
        <v>82</v>
      </c>
    </row>
    <row r="15" spans="1:13">
      <c r="A15" s="132" t="s">
        <v>85</v>
      </c>
      <c r="B15" s="133"/>
      <c r="C15" s="134"/>
      <c r="D15" s="135"/>
      <c r="E15" s="133"/>
      <c r="F15" s="133"/>
      <c r="G15" s="137"/>
      <c r="H15" s="97">
        <f>IFERROR(G15/(VLOOKUP(C15,'Exchange Rates'!A:B,2,FALSE)),0)</f>
        <v>0</v>
      </c>
      <c r="I15" s="97">
        <f>IFERROR(H15*(VLOOKUP(C15,'Exchange Rates'!A:C,3,FALSE)),0)</f>
        <v>0</v>
      </c>
      <c r="L15" s="131" t="s">
        <v>24</v>
      </c>
      <c r="M15" s="107" t="s">
        <v>80</v>
      </c>
    </row>
    <row r="16" spans="1:13">
      <c r="A16" s="132" t="s">
        <v>86</v>
      </c>
      <c r="B16" s="133"/>
      <c r="C16" s="138"/>
      <c r="D16" s="135"/>
      <c r="E16" s="133"/>
      <c r="F16" s="133"/>
      <c r="G16" s="137"/>
      <c r="H16" s="97">
        <f>IFERROR(G16/(VLOOKUP(C16,'Exchange Rates'!A:B,2,FALSE)),0)</f>
        <v>0</v>
      </c>
      <c r="I16" s="97">
        <f>IFERROR(H16*(VLOOKUP(C16,'Exchange Rates'!A:C,3,FALSE)),0)</f>
        <v>0</v>
      </c>
      <c r="L16" s="131" t="s">
        <v>25</v>
      </c>
      <c r="M16" s="107" t="s">
        <v>72</v>
      </c>
    </row>
    <row r="17" spans="1:13">
      <c r="A17" s="132" t="s">
        <v>87</v>
      </c>
      <c r="B17" s="133"/>
      <c r="C17" s="138"/>
      <c r="D17" s="135"/>
      <c r="E17" s="133"/>
      <c r="F17" s="133"/>
      <c r="G17" s="137"/>
      <c r="H17" s="97">
        <f>IFERROR(G17/(VLOOKUP(C17,'Exchange Rates'!A:B,2,FALSE)),0)</f>
        <v>0</v>
      </c>
      <c r="I17" s="97">
        <f>IFERROR(H17*(VLOOKUP(C17,'Exchange Rates'!A:C,3,FALSE)),0)</f>
        <v>0</v>
      </c>
      <c r="L17" s="131" t="s">
        <v>26</v>
      </c>
      <c r="M17" s="107" t="s">
        <v>73</v>
      </c>
    </row>
    <row r="18" spans="1:13">
      <c r="A18" s="132" t="s">
        <v>88</v>
      </c>
      <c r="B18" s="133"/>
      <c r="C18" s="138"/>
      <c r="D18" s="135"/>
      <c r="E18" s="133"/>
      <c r="F18" s="133"/>
      <c r="G18" s="137"/>
      <c r="H18" s="97">
        <f>IFERROR(G18/(VLOOKUP(C18,'Exchange Rates'!A:B,2,FALSE)),0)</f>
        <v>0</v>
      </c>
      <c r="I18" s="97">
        <f>IFERROR(H18*(VLOOKUP(C18,'Exchange Rates'!A:C,3,FALSE)),0)</f>
        <v>0</v>
      </c>
      <c r="L18" s="131" t="s">
        <v>0</v>
      </c>
      <c r="M18" s="107" t="s">
        <v>184</v>
      </c>
    </row>
    <row r="19" spans="1:13">
      <c r="A19" s="132" t="s">
        <v>89</v>
      </c>
      <c r="B19" s="133"/>
      <c r="C19" s="138"/>
      <c r="D19" s="135"/>
      <c r="E19" s="133"/>
      <c r="F19" s="133"/>
      <c r="G19" s="137"/>
      <c r="H19" s="97">
        <f>IFERROR(G19/(VLOOKUP(C19,'Exchange Rates'!A:B,2,FALSE)),0)</f>
        <v>0</v>
      </c>
      <c r="I19" s="97">
        <f>IFERROR(H19*(VLOOKUP(C19,'Exchange Rates'!A:C,3,FALSE)),0)</f>
        <v>0</v>
      </c>
      <c r="M19" s="107" t="s">
        <v>185</v>
      </c>
    </row>
    <row r="20" spans="1:13">
      <c r="A20" s="132" t="s">
        <v>90</v>
      </c>
      <c r="B20" s="133"/>
      <c r="C20" s="138"/>
      <c r="D20" s="135"/>
      <c r="E20" s="133"/>
      <c r="F20" s="133"/>
      <c r="G20" s="137"/>
      <c r="H20" s="97">
        <f>IFERROR(G20/(VLOOKUP(C20,'Exchange Rates'!A:B,2,FALSE)),0)</f>
        <v>0</v>
      </c>
      <c r="I20" s="97">
        <f>IFERROR(H20*(VLOOKUP(C20,'Exchange Rates'!A:C,3,FALSE)),0)</f>
        <v>0</v>
      </c>
      <c r="L20" s="131" t="s">
        <v>64</v>
      </c>
      <c r="M20" s="107" t="s">
        <v>74</v>
      </c>
    </row>
    <row r="21" spans="1:13">
      <c r="A21" s="132" t="s">
        <v>91</v>
      </c>
      <c r="B21" s="133"/>
      <c r="C21" s="138"/>
      <c r="D21" s="135"/>
      <c r="E21" s="133"/>
      <c r="F21" s="133"/>
      <c r="G21" s="137"/>
      <c r="H21" s="97">
        <f>IFERROR(G21/(VLOOKUP(C21,'Exchange Rates'!A:B,2,FALSE)),0)</f>
        <v>0</v>
      </c>
      <c r="I21" s="97">
        <f>IFERROR(H21*(VLOOKUP(C21,'Exchange Rates'!A:C,3,FALSE)),0)</f>
        <v>0</v>
      </c>
      <c r="L21" s="131" t="s">
        <v>27</v>
      </c>
      <c r="M21" s="139" t="s">
        <v>75</v>
      </c>
    </row>
    <row r="22" spans="1:13">
      <c r="A22" s="132" t="s">
        <v>92</v>
      </c>
      <c r="B22" s="133"/>
      <c r="C22" s="138"/>
      <c r="D22" s="135"/>
      <c r="E22" s="133"/>
      <c r="F22" s="133"/>
      <c r="G22" s="137"/>
      <c r="H22" s="97">
        <f>IFERROR(G22/(VLOOKUP(C22,'Exchange Rates'!A:B,2,FALSE)),0)</f>
        <v>0</v>
      </c>
      <c r="I22" s="97">
        <f>IFERROR(H22*(VLOOKUP(C22,'Exchange Rates'!A:C,3,FALSE)),0)</f>
        <v>0</v>
      </c>
      <c r="L22" s="131" t="s">
        <v>65</v>
      </c>
      <c r="M22" s="139" t="s">
        <v>75</v>
      </c>
    </row>
    <row r="23" spans="1:13">
      <c r="A23" s="132" t="s">
        <v>93</v>
      </c>
      <c r="B23" s="133"/>
      <c r="C23" s="138"/>
      <c r="D23" s="135"/>
      <c r="E23" s="133"/>
      <c r="F23" s="133"/>
      <c r="G23" s="137"/>
      <c r="H23" s="97">
        <f>IFERROR(G23/(VLOOKUP(C23,'Exchange Rates'!A:B,2,FALSE)),0)</f>
        <v>0</v>
      </c>
      <c r="I23" s="97">
        <f>IFERROR(H23*(VLOOKUP(C23,'Exchange Rates'!A:C,3,FALSE)),0)</f>
        <v>0</v>
      </c>
    </row>
    <row r="24" spans="1:13">
      <c r="A24" s="132" t="s">
        <v>94</v>
      </c>
      <c r="B24" s="133"/>
      <c r="C24" s="138"/>
      <c r="D24" s="135"/>
      <c r="E24" s="133"/>
      <c r="F24" s="133"/>
      <c r="G24" s="137"/>
      <c r="H24" s="97">
        <f>IFERROR(G24/(VLOOKUP(C24,'Exchange Rates'!A:B,2,FALSE)),0)</f>
        <v>0</v>
      </c>
      <c r="I24" s="97">
        <f>IFERROR(H24*(VLOOKUP(C24,'Exchange Rates'!A:C,3,FALSE)),0)</f>
        <v>0</v>
      </c>
    </row>
    <row r="25" spans="1:13">
      <c r="A25" s="132" t="s">
        <v>95</v>
      </c>
      <c r="B25" s="133"/>
      <c r="C25" s="138"/>
      <c r="D25" s="135"/>
      <c r="E25" s="133"/>
      <c r="F25" s="133"/>
      <c r="G25" s="137"/>
      <c r="H25" s="97">
        <f>IFERROR(G25/(VLOOKUP(C25,'Exchange Rates'!A:B,2,FALSE)),0)</f>
        <v>0</v>
      </c>
      <c r="I25" s="97">
        <f>IFERROR(H25*(VLOOKUP(C25,'Exchange Rates'!A:C,3,FALSE)),0)</f>
        <v>0</v>
      </c>
    </row>
    <row r="26" spans="1:13">
      <c r="A26" s="132" t="s">
        <v>96</v>
      </c>
      <c r="B26" s="133"/>
      <c r="C26" s="138"/>
      <c r="D26" s="135"/>
      <c r="E26" s="133"/>
      <c r="F26" s="133"/>
      <c r="G26" s="137"/>
      <c r="H26" s="97">
        <f>IFERROR(G26/(VLOOKUP(C26,'Exchange Rates'!A:B,2,FALSE)),0)</f>
        <v>0</v>
      </c>
      <c r="I26" s="97">
        <f>IFERROR(H26*(VLOOKUP(C26,'Exchange Rates'!A:C,3,FALSE)),0)</f>
        <v>0</v>
      </c>
    </row>
    <row r="27" spans="1:13">
      <c r="A27" s="132" t="s">
        <v>97</v>
      </c>
      <c r="B27" s="133"/>
      <c r="C27" s="138"/>
      <c r="D27" s="135"/>
      <c r="E27" s="133"/>
      <c r="F27" s="133"/>
      <c r="G27" s="137"/>
      <c r="H27" s="97">
        <f>IFERROR(G27/(VLOOKUP(C27,'Exchange Rates'!A:B,2,FALSE)),0)</f>
        <v>0</v>
      </c>
      <c r="I27" s="97">
        <f>IFERROR(H27*(VLOOKUP(C27,'Exchange Rates'!A:C,3,FALSE)),0)</f>
        <v>0</v>
      </c>
    </row>
    <row r="28" spans="1:13">
      <c r="A28" s="132" t="s">
        <v>98</v>
      </c>
      <c r="B28" s="133"/>
      <c r="C28" s="138"/>
      <c r="D28" s="135"/>
      <c r="E28" s="133"/>
      <c r="F28" s="133"/>
      <c r="G28" s="137"/>
      <c r="H28" s="97">
        <f>IFERROR(G28/(VLOOKUP(C28,'Exchange Rates'!A:B,2,FALSE)),0)</f>
        <v>0</v>
      </c>
      <c r="I28" s="97">
        <f>IFERROR(H28*(VLOOKUP(C28,'Exchange Rates'!A:C,3,FALSE)),0)</f>
        <v>0</v>
      </c>
    </row>
    <row r="29" spans="1:13">
      <c r="A29" s="132" t="s">
        <v>99</v>
      </c>
      <c r="B29" s="133"/>
      <c r="C29" s="138"/>
      <c r="D29" s="135"/>
      <c r="E29" s="133"/>
      <c r="F29" s="133"/>
      <c r="G29" s="137"/>
      <c r="H29" s="97">
        <f>IFERROR(G29/(VLOOKUP(C29,'Exchange Rates'!A:B,2,FALSE)),0)</f>
        <v>0</v>
      </c>
      <c r="I29" s="97">
        <f>IFERROR(H29*(VLOOKUP(C29,'Exchange Rates'!A:C,3,FALSE)),0)</f>
        <v>0</v>
      </c>
    </row>
    <row r="30" spans="1:13">
      <c r="A30" s="132" t="s">
        <v>100</v>
      </c>
      <c r="B30" s="133"/>
      <c r="C30" s="138"/>
      <c r="D30" s="135"/>
      <c r="E30" s="133"/>
      <c r="F30" s="133"/>
      <c r="G30" s="137"/>
      <c r="H30" s="97">
        <f>IFERROR(G30/(VLOOKUP(C30,'Exchange Rates'!A:B,2,FALSE)),0)</f>
        <v>0</v>
      </c>
      <c r="I30" s="97">
        <f>IFERROR(H30*(VLOOKUP(C30,'Exchange Rates'!A:C,3,FALSE)),0)</f>
        <v>0</v>
      </c>
    </row>
    <row r="31" spans="1:13">
      <c r="A31" s="132" t="s">
        <v>101</v>
      </c>
      <c r="B31" s="133"/>
      <c r="C31" s="138"/>
      <c r="D31" s="135"/>
      <c r="E31" s="133"/>
      <c r="F31" s="133"/>
      <c r="G31" s="137"/>
      <c r="H31" s="97">
        <f>IFERROR(G31/(VLOOKUP(C31,'Exchange Rates'!A:B,2,FALSE)),0)</f>
        <v>0</v>
      </c>
      <c r="I31" s="97">
        <f>IFERROR(H31*(VLOOKUP(C31,'Exchange Rates'!A:C,3,FALSE)),0)</f>
        <v>0</v>
      </c>
    </row>
    <row r="32" spans="1:13">
      <c r="A32" s="132" t="s">
        <v>102</v>
      </c>
      <c r="B32" s="133"/>
      <c r="C32" s="138"/>
      <c r="D32" s="135"/>
      <c r="E32" s="133"/>
      <c r="F32" s="133"/>
      <c r="G32" s="137"/>
      <c r="H32" s="97">
        <f>IFERROR(G32/(VLOOKUP(C32,'Exchange Rates'!A:B,2,FALSE)),0)</f>
        <v>0</v>
      </c>
      <c r="I32" s="97">
        <f>IFERROR(H32*(VLOOKUP(C32,'Exchange Rates'!A:C,3,FALSE)),0)</f>
        <v>0</v>
      </c>
    </row>
    <row r="33" spans="1:9">
      <c r="A33" s="132" t="s">
        <v>103</v>
      </c>
      <c r="B33" s="133"/>
      <c r="C33" s="138"/>
      <c r="D33" s="135"/>
      <c r="E33" s="133"/>
      <c r="F33" s="133"/>
      <c r="G33" s="137"/>
      <c r="H33" s="97">
        <f>IFERROR(G33/(VLOOKUP(C33,'Exchange Rates'!A:B,2,FALSE)),0)</f>
        <v>0</v>
      </c>
      <c r="I33" s="97">
        <f>IFERROR(H33*(VLOOKUP(C33,'Exchange Rates'!A:C,3,FALSE)),0)</f>
        <v>0</v>
      </c>
    </row>
    <row r="34" spans="1:9">
      <c r="A34" s="132" t="s">
        <v>104</v>
      </c>
      <c r="B34" s="133"/>
      <c r="C34" s="138"/>
      <c r="D34" s="135"/>
      <c r="E34" s="133"/>
      <c r="F34" s="133"/>
      <c r="G34" s="137"/>
      <c r="H34" s="97">
        <f>IFERROR(G34/(VLOOKUP(C34,'Exchange Rates'!A:B,2,FALSE)),0)</f>
        <v>0</v>
      </c>
      <c r="I34" s="97">
        <f>IFERROR(H34*(VLOOKUP(C34,'Exchange Rates'!A:C,3,FALSE)),0)</f>
        <v>0</v>
      </c>
    </row>
    <row r="35" spans="1:9">
      <c r="A35" s="132" t="s">
        <v>105</v>
      </c>
      <c r="B35" s="133"/>
      <c r="C35" s="138"/>
      <c r="D35" s="135"/>
      <c r="E35" s="133"/>
      <c r="F35" s="133"/>
      <c r="G35" s="137"/>
      <c r="H35" s="97">
        <f>IFERROR(G35/(VLOOKUP(C35,'Exchange Rates'!A:B,2,FALSE)),0)</f>
        <v>0</v>
      </c>
      <c r="I35" s="97">
        <f>IFERROR(H35*(VLOOKUP(C35,'Exchange Rates'!A:C,3,FALSE)),0)</f>
        <v>0</v>
      </c>
    </row>
    <row r="36" spans="1:9">
      <c r="A36" s="132" t="s">
        <v>106</v>
      </c>
      <c r="B36" s="133"/>
      <c r="C36" s="138"/>
      <c r="D36" s="135"/>
      <c r="E36" s="133"/>
      <c r="F36" s="133"/>
      <c r="G36" s="137"/>
      <c r="H36" s="97">
        <f>IFERROR(G36/(VLOOKUP(C36,'Exchange Rates'!A:B,2,FALSE)),0)</f>
        <v>0</v>
      </c>
      <c r="I36" s="97">
        <f>IFERROR(H36*(VLOOKUP(C36,'Exchange Rates'!A:C,3,FALSE)),0)</f>
        <v>0</v>
      </c>
    </row>
    <row r="37" spans="1:9">
      <c r="A37" s="132" t="s">
        <v>107</v>
      </c>
      <c r="B37" s="133"/>
      <c r="C37" s="138"/>
      <c r="D37" s="135"/>
      <c r="E37" s="133"/>
      <c r="F37" s="133"/>
      <c r="G37" s="137"/>
      <c r="H37" s="97">
        <f>IFERROR(G37/(VLOOKUP(C37,'Exchange Rates'!A:B,2,FALSE)),0)</f>
        <v>0</v>
      </c>
      <c r="I37" s="97">
        <f>IFERROR(H37*(VLOOKUP(C37,'Exchange Rates'!A:C,3,FALSE)),0)</f>
        <v>0</v>
      </c>
    </row>
    <row r="38" spans="1:9">
      <c r="A38" s="132" t="s">
        <v>108</v>
      </c>
      <c r="B38" s="133"/>
      <c r="C38" s="138"/>
      <c r="D38" s="135"/>
      <c r="E38" s="133"/>
      <c r="F38" s="133"/>
      <c r="G38" s="137"/>
      <c r="H38" s="97">
        <f>IFERROR(G38/(VLOOKUP(C38,'Exchange Rates'!A:B,2,FALSE)),0)</f>
        <v>0</v>
      </c>
      <c r="I38" s="97">
        <f>IFERROR(H38*(VLOOKUP(C38,'Exchange Rates'!A:C,3,FALSE)),0)</f>
        <v>0</v>
      </c>
    </row>
    <row r="39" spans="1:9">
      <c r="A39" s="132" t="s">
        <v>109</v>
      </c>
      <c r="B39" s="133"/>
      <c r="C39" s="138"/>
      <c r="D39" s="135"/>
      <c r="E39" s="133"/>
      <c r="F39" s="133"/>
      <c r="G39" s="137"/>
      <c r="H39" s="97">
        <f>IFERROR(G39/(VLOOKUP(C39,'Exchange Rates'!A:B,2,FALSE)),0)</f>
        <v>0</v>
      </c>
      <c r="I39" s="97">
        <f>IFERROR(H39*(VLOOKUP(C39,'Exchange Rates'!A:C,3,FALSE)),0)</f>
        <v>0</v>
      </c>
    </row>
    <row r="40" spans="1:9">
      <c r="A40" s="132" t="s">
        <v>110</v>
      </c>
      <c r="B40" s="133"/>
      <c r="C40" s="138"/>
      <c r="D40" s="135"/>
      <c r="E40" s="133"/>
      <c r="F40" s="133"/>
      <c r="G40" s="137"/>
      <c r="H40" s="97">
        <f>IFERROR(G40/(VLOOKUP(C40,'Exchange Rates'!A:B,2,FALSE)),0)</f>
        <v>0</v>
      </c>
      <c r="I40" s="97">
        <f>IFERROR(H40*(VLOOKUP(C40,'Exchange Rates'!A:C,3,FALSE)),0)</f>
        <v>0</v>
      </c>
    </row>
    <row r="41" spans="1:9">
      <c r="A41" s="132" t="s">
        <v>111</v>
      </c>
      <c r="B41" s="133"/>
      <c r="C41" s="138"/>
      <c r="D41" s="135"/>
      <c r="E41" s="133"/>
      <c r="F41" s="133"/>
      <c r="G41" s="137"/>
      <c r="H41" s="97">
        <f>IFERROR(G41/(VLOOKUP(C41,'Exchange Rates'!A:B,2,FALSE)),0)</f>
        <v>0</v>
      </c>
      <c r="I41" s="97">
        <f>IFERROR(H41*(VLOOKUP(C41,'Exchange Rates'!A:C,3,FALSE)),0)</f>
        <v>0</v>
      </c>
    </row>
    <row r="42" spans="1:9">
      <c r="A42" s="132" t="s">
        <v>112</v>
      </c>
      <c r="B42" s="133"/>
      <c r="C42" s="138"/>
      <c r="D42" s="135"/>
      <c r="E42" s="133"/>
      <c r="F42" s="133"/>
      <c r="G42" s="137"/>
      <c r="H42" s="97">
        <f>IFERROR(G42/(VLOOKUP(C42,'Exchange Rates'!A:B,2,FALSE)),0)</f>
        <v>0</v>
      </c>
      <c r="I42" s="97">
        <f>IFERROR(H42*(VLOOKUP(C42,'Exchange Rates'!A:C,3,FALSE)),0)</f>
        <v>0</v>
      </c>
    </row>
    <row r="43" spans="1:9">
      <c r="A43" s="132" t="s">
        <v>113</v>
      </c>
      <c r="B43" s="133"/>
      <c r="C43" s="138"/>
      <c r="D43" s="135"/>
      <c r="E43" s="133"/>
      <c r="F43" s="133"/>
      <c r="G43" s="137"/>
      <c r="H43" s="97">
        <f>IFERROR(G43/(VLOOKUP(C43,'Exchange Rates'!A:B,2,FALSE)),0)</f>
        <v>0</v>
      </c>
      <c r="I43" s="97">
        <f>IFERROR(H43*(VLOOKUP(C43,'Exchange Rates'!A:C,3,FALSE)),0)</f>
        <v>0</v>
      </c>
    </row>
    <row r="44" spans="1:9">
      <c r="A44" s="132" t="s">
        <v>114</v>
      </c>
      <c r="B44" s="133"/>
      <c r="C44" s="138"/>
      <c r="D44" s="135"/>
      <c r="E44" s="133"/>
      <c r="F44" s="133"/>
      <c r="G44" s="137"/>
      <c r="H44" s="97">
        <f>IFERROR(G44/(VLOOKUP(C44,'Exchange Rates'!A:B,2,FALSE)),0)</f>
        <v>0</v>
      </c>
      <c r="I44" s="97">
        <f>IFERROR(H44*(VLOOKUP(C44,'Exchange Rates'!A:C,3,FALSE)),0)</f>
        <v>0</v>
      </c>
    </row>
    <row r="45" spans="1:9">
      <c r="A45" s="132" t="s">
        <v>115</v>
      </c>
      <c r="B45" s="133"/>
      <c r="C45" s="138"/>
      <c r="D45" s="135"/>
      <c r="E45" s="133"/>
      <c r="F45" s="133"/>
      <c r="G45" s="137"/>
      <c r="H45" s="97">
        <f>IFERROR(G45/(VLOOKUP(C45,'Exchange Rates'!A:B,2,FALSE)),0)</f>
        <v>0</v>
      </c>
      <c r="I45" s="97">
        <f>IFERROR(H45*(VLOOKUP(C45,'Exchange Rates'!A:C,3,FALSE)),0)</f>
        <v>0</v>
      </c>
    </row>
    <row r="46" spans="1:9">
      <c r="A46" s="132" t="s">
        <v>116</v>
      </c>
      <c r="B46" s="133"/>
      <c r="C46" s="138"/>
      <c r="D46" s="135"/>
      <c r="E46" s="133"/>
      <c r="F46" s="133"/>
      <c r="G46" s="137"/>
      <c r="H46" s="97">
        <f>IFERROR(G46/(VLOOKUP(C46,'Exchange Rates'!A:B,2,FALSE)),0)</f>
        <v>0</v>
      </c>
      <c r="I46" s="97">
        <f>IFERROR(H46*(VLOOKUP(C46,'Exchange Rates'!A:C,3,FALSE)),0)</f>
        <v>0</v>
      </c>
    </row>
    <row r="47" spans="1:9">
      <c r="A47" s="132" t="s">
        <v>117</v>
      </c>
      <c r="B47" s="133"/>
      <c r="C47" s="138"/>
      <c r="D47" s="135"/>
      <c r="E47" s="133"/>
      <c r="F47" s="133"/>
      <c r="G47" s="137"/>
      <c r="H47" s="97">
        <f>IFERROR(G47/(VLOOKUP(C47,'Exchange Rates'!A:B,2,FALSE)),0)</f>
        <v>0</v>
      </c>
      <c r="I47" s="97">
        <f>IFERROR(H47*(VLOOKUP(C47,'Exchange Rates'!A:C,3,FALSE)),0)</f>
        <v>0</v>
      </c>
    </row>
    <row r="48" spans="1:9">
      <c r="A48" s="132" t="s">
        <v>118</v>
      </c>
      <c r="B48" s="133"/>
      <c r="C48" s="138"/>
      <c r="D48" s="135"/>
      <c r="E48" s="133"/>
      <c r="F48" s="133"/>
      <c r="G48" s="137"/>
      <c r="H48" s="97">
        <f>IFERROR(G48/(VLOOKUP(C48,'Exchange Rates'!A:B,2,FALSE)),0)</f>
        <v>0</v>
      </c>
      <c r="I48" s="97">
        <f>IFERROR(H48*(VLOOKUP(C48,'Exchange Rates'!A:C,3,FALSE)),0)</f>
        <v>0</v>
      </c>
    </row>
    <row r="49" spans="1:9">
      <c r="A49" s="132" t="s">
        <v>119</v>
      </c>
      <c r="B49" s="133"/>
      <c r="C49" s="138"/>
      <c r="D49" s="135"/>
      <c r="E49" s="133"/>
      <c r="F49" s="133"/>
      <c r="G49" s="137"/>
      <c r="H49" s="97">
        <f>IFERROR(G49/(VLOOKUP(C49,'Exchange Rates'!A:B,2,FALSE)),0)</f>
        <v>0</v>
      </c>
      <c r="I49" s="97">
        <f>IFERROR(H49*(VLOOKUP(C49,'Exchange Rates'!A:C,3,FALSE)),0)</f>
        <v>0</v>
      </c>
    </row>
    <row r="50" spans="1:9">
      <c r="A50" s="132" t="s">
        <v>120</v>
      </c>
      <c r="B50" s="133"/>
      <c r="C50" s="138"/>
      <c r="D50" s="135"/>
      <c r="E50" s="133"/>
      <c r="F50" s="133"/>
      <c r="G50" s="137"/>
      <c r="H50" s="97">
        <f>IFERROR(G50/(VLOOKUP(C50,'Exchange Rates'!A:B,2,FALSE)),0)</f>
        <v>0</v>
      </c>
      <c r="I50" s="97">
        <f>IFERROR(H50*(VLOOKUP(C50,'Exchange Rates'!A:C,3,FALSE)),0)</f>
        <v>0</v>
      </c>
    </row>
    <row r="51" spans="1:9">
      <c r="A51" s="132" t="s">
        <v>121</v>
      </c>
      <c r="B51" s="133"/>
      <c r="C51" s="138"/>
      <c r="D51" s="135"/>
      <c r="E51" s="133"/>
      <c r="F51" s="133"/>
      <c r="G51" s="137"/>
      <c r="H51" s="97">
        <f>IFERROR(G51/(VLOOKUP(C51,'Exchange Rates'!A:B,2,FALSE)),0)</f>
        <v>0</v>
      </c>
      <c r="I51" s="97">
        <f>IFERROR(H51*(VLOOKUP(C51,'Exchange Rates'!A:C,3,FALSE)),0)</f>
        <v>0</v>
      </c>
    </row>
    <row r="52" spans="1:9">
      <c r="A52" s="132" t="s">
        <v>122</v>
      </c>
      <c r="B52" s="133"/>
      <c r="C52" s="138"/>
      <c r="D52" s="135"/>
      <c r="E52" s="133"/>
      <c r="F52" s="133"/>
      <c r="G52" s="137"/>
      <c r="H52" s="97">
        <f>IFERROR(G52/(VLOOKUP(C52,'Exchange Rates'!A:B,2,FALSE)),0)</f>
        <v>0</v>
      </c>
      <c r="I52" s="97">
        <f>IFERROR(H52*(VLOOKUP(C52,'Exchange Rates'!A:C,3,FALSE)),0)</f>
        <v>0</v>
      </c>
    </row>
    <row r="53" spans="1:9">
      <c r="A53" s="132" t="s">
        <v>123</v>
      </c>
      <c r="B53" s="133"/>
      <c r="C53" s="138"/>
      <c r="D53" s="135"/>
      <c r="E53" s="133"/>
      <c r="F53" s="133"/>
      <c r="G53" s="137"/>
      <c r="H53" s="97">
        <f>IFERROR(G53/(VLOOKUP(C53,'Exchange Rates'!A:B,2,FALSE)),0)</f>
        <v>0</v>
      </c>
      <c r="I53" s="97">
        <f>IFERROR(H53*(VLOOKUP(C53,'Exchange Rates'!A:C,3,FALSE)),0)</f>
        <v>0</v>
      </c>
    </row>
    <row r="54" spans="1:9">
      <c r="A54" s="132" t="s">
        <v>124</v>
      </c>
      <c r="B54" s="133"/>
      <c r="C54" s="138"/>
      <c r="D54" s="135"/>
      <c r="E54" s="133"/>
      <c r="F54" s="133"/>
      <c r="G54" s="137"/>
      <c r="H54" s="97">
        <f>IFERROR(G54/(VLOOKUP(C54,'Exchange Rates'!A:B,2,FALSE)),0)</f>
        <v>0</v>
      </c>
      <c r="I54" s="97">
        <f>IFERROR(H54*(VLOOKUP(C54,'Exchange Rates'!A:C,3,FALSE)),0)</f>
        <v>0</v>
      </c>
    </row>
    <row r="55" spans="1:9">
      <c r="A55" s="132" t="s">
        <v>125</v>
      </c>
      <c r="B55" s="133"/>
      <c r="C55" s="138"/>
      <c r="D55" s="135"/>
      <c r="E55" s="133"/>
      <c r="F55" s="133"/>
      <c r="G55" s="137"/>
      <c r="H55" s="97">
        <f>IFERROR(G55/(VLOOKUP(C55,'Exchange Rates'!A:B,2,FALSE)),0)</f>
        <v>0</v>
      </c>
      <c r="I55" s="97">
        <f>IFERROR(H55*(VLOOKUP(C55,'Exchange Rates'!A:C,3,FALSE)),0)</f>
        <v>0</v>
      </c>
    </row>
    <row r="56" spans="1:9">
      <c r="A56" s="132" t="s">
        <v>126</v>
      </c>
      <c r="B56" s="133"/>
      <c r="C56" s="138"/>
      <c r="D56" s="135"/>
      <c r="E56" s="133"/>
      <c r="F56" s="133"/>
      <c r="G56" s="137"/>
      <c r="H56" s="97">
        <f>IFERROR(G56/(VLOOKUP(C56,'Exchange Rates'!A:B,2,FALSE)),0)</f>
        <v>0</v>
      </c>
      <c r="I56" s="97">
        <f>IFERROR(H56*(VLOOKUP(C56,'Exchange Rates'!A:C,3,FALSE)),0)</f>
        <v>0</v>
      </c>
    </row>
    <row r="57" spans="1:9">
      <c r="A57" s="132" t="s">
        <v>127</v>
      </c>
      <c r="B57" s="133"/>
      <c r="C57" s="138"/>
      <c r="D57" s="135"/>
      <c r="E57" s="133"/>
      <c r="F57" s="133"/>
      <c r="G57" s="137"/>
      <c r="H57" s="97">
        <f>IFERROR(G57/(VLOOKUP(C57,'Exchange Rates'!A:B,2,FALSE)),0)</f>
        <v>0</v>
      </c>
      <c r="I57" s="97">
        <f>IFERROR(H57*(VLOOKUP(C57,'Exchange Rates'!A:C,3,FALSE)),0)</f>
        <v>0</v>
      </c>
    </row>
    <row r="58" spans="1:9">
      <c r="A58" s="132" t="s">
        <v>128</v>
      </c>
      <c r="B58" s="133"/>
      <c r="C58" s="138"/>
      <c r="D58" s="135"/>
      <c r="E58" s="133"/>
      <c r="F58" s="133"/>
      <c r="G58" s="137"/>
      <c r="H58" s="97">
        <f>IFERROR(G58/(VLOOKUP(C58,'Exchange Rates'!A:B,2,FALSE)),0)</f>
        <v>0</v>
      </c>
      <c r="I58" s="97">
        <f>IFERROR(H58*(VLOOKUP(C58,'Exchange Rates'!A:C,3,FALSE)),0)</f>
        <v>0</v>
      </c>
    </row>
    <row r="59" spans="1:9">
      <c r="A59" s="132" t="s">
        <v>129</v>
      </c>
      <c r="B59" s="133"/>
      <c r="C59" s="138"/>
      <c r="D59" s="135"/>
      <c r="E59" s="133"/>
      <c r="F59" s="133"/>
      <c r="G59" s="137"/>
      <c r="H59" s="97">
        <f>IFERROR(G59/(VLOOKUP(C59,'Exchange Rates'!A:B,2,FALSE)),0)</f>
        <v>0</v>
      </c>
      <c r="I59" s="97">
        <f>IFERROR(H59*(VLOOKUP(C59,'Exchange Rates'!A:C,3,FALSE)),0)</f>
        <v>0</v>
      </c>
    </row>
    <row r="60" spans="1:9">
      <c r="A60" s="132" t="s">
        <v>130</v>
      </c>
      <c r="B60" s="133"/>
      <c r="C60" s="138"/>
      <c r="D60" s="135"/>
      <c r="E60" s="133"/>
      <c r="F60" s="133"/>
      <c r="G60" s="137"/>
      <c r="H60" s="97">
        <f>IFERROR(G60/(VLOOKUP(C60,'Exchange Rates'!A:B,2,FALSE)),0)</f>
        <v>0</v>
      </c>
      <c r="I60" s="97">
        <f>IFERROR(H60*(VLOOKUP(C60,'Exchange Rates'!A:C,3,FALSE)),0)</f>
        <v>0</v>
      </c>
    </row>
    <row r="61" spans="1:9">
      <c r="A61" s="132" t="s">
        <v>131</v>
      </c>
      <c r="B61" s="133"/>
      <c r="C61" s="138"/>
      <c r="D61" s="135"/>
      <c r="E61" s="133"/>
      <c r="F61" s="133"/>
      <c r="G61" s="137"/>
      <c r="H61" s="97">
        <f>IFERROR(G61/(VLOOKUP(C61,'Exchange Rates'!A:B,2,FALSE)),0)</f>
        <v>0</v>
      </c>
      <c r="I61" s="97">
        <f>IFERROR(H61*(VLOOKUP(C61,'Exchange Rates'!A:C,3,FALSE)),0)</f>
        <v>0</v>
      </c>
    </row>
    <row r="62" spans="1:9">
      <c r="A62" s="132" t="s">
        <v>132</v>
      </c>
      <c r="B62" s="133"/>
      <c r="C62" s="138"/>
      <c r="D62" s="135"/>
      <c r="E62" s="133"/>
      <c r="F62" s="133"/>
      <c r="G62" s="137"/>
      <c r="H62" s="97">
        <f>IFERROR(G62/(VLOOKUP(C62,'Exchange Rates'!A:B,2,FALSE)),0)</f>
        <v>0</v>
      </c>
      <c r="I62" s="97">
        <f>IFERROR(H62*(VLOOKUP(C62,'Exchange Rates'!A:C,3,FALSE)),0)</f>
        <v>0</v>
      </c>
    </row>
    <row r="63" spans="1:9">
      <c r="A63" s="132" t="s">
        <v>133</v>
      </c>
      <c r="B63" s="133"/>
      <c r="C63" s="138"/>
      <c r="D63" s="135"/>
      <c r="E63" s="133"/>
      <c r="F63" s="133"/>
      <c r="G63" s="137"/>
      <c r="H63" s="97">
        <f>IFERROR(G63/(VLOOKUP(C63,'Exchange Rates'!A:B,2,FALSE)),0)</f>
        <v>0</v>
      </c>
      <c r="I63" s="97">
        <f>IFERROR(H63*(VLOOKUP(C63,'Exchange Rates'!A:C,3,FALSE)),0)</f>
        <v>0</v>
      </c>
    </row>
    <row r="64" spans="1:9">
      <c r="A64" s="132" t="s">
        <v>134</v>
      </c>
      <c r="B64" s="133"/>
      <c r="C64" s="138"/>
      <c r="D64" s="135"/>
      <c r="E64" s="133"/>
      <c r="F64" s="133"/>
      <c r="G64" s="137"/>
      <c r="H64" s="97">
        <f>IFERROR(G64/(VLOOKUP(C64,'Exchange Rates'!A:B,2,FALSE)),0)</f>
        <v>0</v>
      </c>
      <c r="I64" s="97">
        <f>IFERROR(H64*(VLOOKUP(C64,'Exchange Rates'!A:C,3,FALSE)),0)</f>
        <v>0</v>
      </c>
    </row>
    <row r="65" spans="1:9">
      <c r="A65" s="132" t="s">
        <v>135</v>
      </c>
      <c r="B65" s="133"/>
      <c r="C65" s="138"/>
      <c r="D65" s="135"/>
      <c r="E65" s="133"/>
      <c r="F65" s="133"/>
      <c r="G65" s="137"/>
      <c r="H65" s="97">
        <f>IFERROR(G65/(VLOOKUP(C65,'Exchange Rates'!A:B,2,FALSE)),0)</f>
        <v>0</v>
      </c>
      <c r="I65" s="97">
        <f>IFERROR(H65*(VLOOKUP(C65,'Exchange Rates'!A:C,3,FALSE)),0)</f>
        <v>0</v>
      </c>
    </row>
    <row r="66" spans="1:9">
      <c r="A66" s="132" t="s">
        <v>136</v>
      </c>
      <c r="B66" s="133"/>
      <c r="C66" s="138"/>
      <c r="D66" s="135"/>
      <c r="E66" s="133"/>
      <c r="F66" s="133"/>
      <c r="G66" s="137"/>
      <c r="H66" s="97">
        <f>IFERROR(G66/(VLOOKUP(C66,'Exchange Rates'!A:B,2,FALSE)),0)</f>
        <v>0</v>
      </c>
      <c r="I66" s="97">
        <f>IFERROR(H66*(VLOOKUP(C66,'Exchange Rates'!A:C,3,FALSE)),0)</f>
        <v>0</v>
      </c>
    </row>
    <row r="67" spans="1:9">
      <c r="A67" s="132" t="s">
        <v>137</v>
      </c>
      <c r="B67" s="133"/>
      <c r="C67" s="138"/>
      <c r="D67" s="135"/>
      <c r="E67" s="133"/>
      <c r="F67" s="133"/>
      <c r="G67" s="137"/>
      <c r="H67" s="97">
        <f>IFERROR(G67/(VLOOKUP(C67,'Exchange Rates'!A:B,2,FALSE)),0)</f>
        <v>0</v>
      </c>
      <c r="I67" s="97">
        <f>IFERROR(H67*(VLOOKUP(C67,'Exchange Rates'!A:C,3,FALSE)),0)</f>
        <v>0</v>
      </c>
    </row>
    <row r="68" spans="1:9">
      <c r="A68" s="132" t="s">
        <v>138</v>
      </c>
      <c r="B68" s="133"/>
      <c r="C68" s="138"/>
      <c r="D68" s="135"/>
      <c r="E68" s="133"/>
      <c r="F68" s="133"/>
      <c r="G68" s="137"/>
      <c r="H68" s="97">
        <f>IFERROR(G68/(VLOOKUP(C68,'Exchange Rates'!A:B,2,FALSE)),0)</f>
        <v>0</v>
      </c>
      <c r="I68" s="97">
        <f>IFERROR(H68*(VLOOKUP(C68,'Exchange Rates'!A:C,3,FALSE)),0)</f>
        <v>0</v>
      </c>
    </row>
    <row r="69" spans="1:9">
      <c r="A69" s="132" t="s">
        <v>139</v>
      </c>
      <c r="B69" s="133"/>
      <c r="C69" s="138"/>
      <c r="D69" s="135"/>
      <c r="E69" s="133"/>
      <c r="F69" s="133"/>
      <c r="G69" s="137"/>
      <c r="H69" s="97">
        <f>IFERROR(G69/(VLOOKUP(C69,'Exchange Rates'!A:B,2,FALSE)),0)</f>
        <v>0</v>
      </c>
      <c r="I69" s="97">
        <f>IFERROR(H69*(VLOOKUP(C69,'Exchange Rates'!A:C,3,FALSE)),0)</f>
        <v>0</v>
      </c>
    </row>
    <row r="70" spans="1:9">
      <c r="A70" s="132" t="s">
        <v>140</v>
      </c>
      <c r="B70" s="133"/>
      <c r="C70" s="138"/>
      <c r="D70" s="135"/>
      <c r="E70" s="133"/>
      <c r="F70" s="133"/>
      <c r="G70" s="137"/>
      <c r="H70" s="97">
        <f>IFERROR(G70/(VLOOKUP(C70,'Exchange Rates'!A:B,2,FALSE)),0)</f>
        <v>0</v>
      </c>
      <c r="I70" s="97">
        <f>IFERROR(H70*(VLOOKUP(C70,'Exchange Rates'!A:C,3,FALSE)),0)</f>
        <v>0</v>
      </c>
    </row>
    <row r="71" spans="1:9">
      <c r="A71" s="132" t="s">
        <v>141</v>
      </c>
      <c r="B71" s="133"/>
      <c r="C71" s="138"/>
      <c r="D71" s="135"/>
      <c r="E71" s="133"/>
      <c r="F71" s="133"/>
      <c r="G71" s="137"/>
      <c r="H71" s="97">
        <f>IFERROR(G71/(VLOOKUP(C71,'Exchange Rates'!A:B,2,FALSE)),0)</f>
        <v>0</v>
      </c>
      <c r="I71" s="97">
        <f>IFERROR(H71*(VLOOKUP(C71,'Exchange Rates'!A:C,3,FALSE)),0)</f>
        <v>0</v>
      </c>
    </row>
    <row r="72" spans="1:9">
      <c r="A72" s="132" t="s">
        <v>142</v>
      </c>
      <c r="B72" s="133"/>
      <c r="C72" s="138"/>
      <c r="D72" s="135"/>
      <c r="E72" s="133"/>
      <c r="F72" s="133"/>
      <c r="G72" s="137"/>
      <c r="H72" s="97">
        <f>IFERROR(G72/(VLOOKUP(C72,'Exchange Rates'!A:B,2,FALSE)),0)</f>
        <v>0</v>
      </c>
      <c r="I72" s="97">
        <f>IFERROR(H72*(VLOOKUP(C72,'Exchange Rates'!A:C,3,FALSE)),0)</f>
        <v>0</v>
      </c>
    </row>
    <row r="73" spans="1:9">
      <c r="A73" s="132" t="s">
        <v>143</v>
      </c>
      <c r="B73" s="133"/>
      <c r="C73" s="138"/>
      <c r="D73" s="135"/>
      <c r="E73" s="133"/>
      <c r="F73" s="133"/>
      <c r="G73" s="137"/>
      <c r="H73" s="97">
        <f>IFERROR(G73/(VLOOKUP(C73,'Exchange Rates'!A:B,2,FALSE)),0)</f>
        <v>0</v>
      </c>
      <c r="I73" s="97">
        <f>IFERROR(H73*(VLOOKUP(C73,'Exchange Rates'!A:C,3,FALSE)),0)</f>
        <v>0</v>
      </c>
    </row>
    <row r="74" spans="1:9">
      <c r="A74" s="132" t="s">
        <v>144</v>
      </c>
      <c r="B74" s="133"/>
      <c r="C74" s="138"/>
      <c r="D74" s="135"/>
      <c r="E74" s="133"/>
      <c r="F74" s="133"/>
      <c r="G74" s="137"/>
      <c r="H74" s="97">
        <f>IFERROR(G74/(VLOOKUP(C74,'Exchange Rates'!A:B,2,FALSE)),0)</f>
        <v>0</v>
      </c>
      <c r="I74" s="97">
        <f>IFERROR(H74*(VLOOKUP(C74,'Exchange Rates'!A:C,3,FALSE)),0)</f>
        <v>0</v>
      </c>
    </row>
    <row r="75" spans="1:9">
      <c r="A75" s="132" t="s">
        <v>145</v>
      </c>
      <c r="B75" s="133"/>
      <c r="C75" s="138"/>
      <c r="D75" s="135"/>
      <c r="E75" s="133"/>
      <c r="F75" s="133"/>
      <c r="G75" s="137"/>
      <c r="H75" s="97">
        <f>IFERROR(G75/(VLOOKUP(C75,'Exchange Rates'!A:B,2,FALSE)),0)</f>
        <v>0</v>
      </c>
      <c r="I75" s="97">
        <f>IFERROR(H75*(VLOOKUP(C75,'Exchange Rates'!A:C,3,FALSE)),0)</f>
        <v>0</v>
      </c>
    </row>
    <row r="76" spans="1:9">
      <c r="A76" s="132" t="s">
        <v>146</v>
      </c>
      <c r="B76" s="133"/>
      <c r="C76" s="138"/>
      <c r="D76" s="135"/>
      <c r="E76" s="133"/>
      <c r="F76" s="133"/>
      <c r="G76" s="137"/>
      <c r="H76" s="97">
        <f>IFERROR(G76/(VLOOKUP(C76,'Exchange Rates'!A:B,2,FALSE)),0)</f>
        <v>0</v>
      </c>
      <c r="I76" s="97">
        <f>IFERROR(H76*(VLOOKUP(C76,'Exchange Rates'!A:C,3,FALSE)),0)</f>
        <v>0</v>
      </c>
    </row>
    <row r="77" spans="1:9">
      <c r="A77" s="132" t="s">
        <v>147</v>
      </c>
      <c r="B77" s="133"/>
      <c r="C77" s="138"/>
      <c r="D77" s="135"/>
      <c r="E77" s="133"/>
      <c r="F77" s="133"/>
      <c r="G77" s="137"/>
      <c r="H77" s="97">
        <f>IFERROR(G77/(VLOOKUP(C77,'Exchange Rates'!A:B,2,FALSE)),0)</f>
        <v>0</v>
      </c>
      <c r="I77" s="97">
        <f>IFERROR(H77*(VLOOKUP(C77,'Exchange Rates'!A:C,3,FALSE)),0)</f>
        <v>0</v>
      </c>
    </row>
    <row r="78" spans="1:9">
      <c r="A78" s="132" t="s">
        <v>148</v>
      </c>
      <c r="B78" s="133"/>
      <c r="C78" s="138"/>
      <c r="D78" s="135"/>
      <c r="E78" s="133"/>
      <c r="F78" s="133"/>
      <c r="G78" s="137"/>
      <c r="H78" s="97">
        <f>IFERROR(G78/(VLOOKUP(C78,'Exchange Rates'!A:B,2,FALSE)),0)</f>
        <v>0</v>
      </c>
      <c r="I78" s="97">
        <f>IFERROR(H78*(VLOOKUP(C78,'Exchange Rates'!A:C,3,FALSE)),0)</f>
        <v>0</v>
      </c>
    </row>
    <row r="79" spans="1:9">
      <c r="A79" s="132" t="s">
        <v>149</v>
      </c>
      <c r="B79" s="133"/>
      <c r="C79" s="138"/>
      <c r="D79" s="135"/>
      <c r="E79" s="133"/>
      <c r="F79" s="133"/>
      <c r="G79" s="137"/>
      <c r="H79" s="97">
        <f>IFERROR(G79/(VLOOKUP(C79,'Exchange Rates'!A:B,2,FALSE)),0)</f>
        <v>0</v>
      </c>
      <c r="I79" s="97">
        <f>IFERROR(H79*(VLOOKUP(C79,'Exchange Rates'!A:C,3,FALSE)),0)</f>
        <v>0</v>
      </c>
    </row>
    <row r="80" spans="1:9">
      <c r="A80" s="132" t="s">
        <v>150</v>
      </c>
      <c r="B80" s="133"/>
      <c r="C80" s="138"/>
      <c r="D80" s="135"/>
      <c r="E80" s="133"/>
      <c r="F80" s="133"/>
      <c r="G80" s="137"/>
      <c r="H80" s="97">
        <f>IFERROR(G80/(VLOOKUP(C80,'Exchange Rates'!A:B,2,FALSE)),0)</f>
        <v>0</v>
      </c>
      <c r="I80" s="97">
        <f>IFERROR(H80*(VLOOKUP(C80,'Exchange Rates'!A:C,3,FALSE)),0)</f>
        <v>0</v>
      </c>
    </row>
    <row r="81" spans="1:9">
      <c r="A81" s="132" t="s">
        <v>151</v>
      </c>
      <c r="B81" s="133"/>
      <c r="C81" s="138"/>
      <c r="D81" s="135"/>
      <c r="E81" s="133"/>
      <c r="F81" s="133"/>
      <c r="G81" s="137"/>
      <c r="H81" s="97">
        <f>IFERROR(G81/(VLOOKUP(C81,'Exchange Rates'!A:B,2,FALSE)),0)</f>
        <v>0</v>
      </c>
      <c r="I81" s="97">
        <f>IFERROR(H81*(VLOOKUP(C81,'Exchange Rates'!A:C,3,FALSE)),0)</f>
        <v>0</v>
      </c>
    </row>
    <row r="82" spans="1:9">
      <c r="A82" s="132" t="s">
        <v>152</v>
      </c>
      <c r="B82" s="133"/>
      <c r="C82" s="138"/>
      <c r="D82" s="135"/>
      <c r="E82" s="133"/>
      <c r="F82" s="133"/>
      <c r="G82" s="137"/>
      <c r="H82" s="97">
        <f>IFERROR(G82/(VLOOKUP(C82,'Exchange Rates'!A:B,2,FALSE)),0)</f>
        <v>0</v>
      </c>
      <c r="I82" s="97">
        <f>IFERROR(H82*(VLOOKUP(C82,'Exchange Rates'!A:C,3,FALSE)),0)</f>
        <v>0</v>
      </c>
    </row>
    <row r="83" spans="1:9">
      <c r="A83" s="132" t="s">
        <v>153</v>
      </c>
      <c r="B83" s="133"/>
      <c r="C83" s="138"/>
      <c r="D83" s="135"/>
      <c r="E83" s="133"/>
      <c r="F83" s="133"/>
      <c r="G83" s="137"/>
      <c r="H83" s="97">
        <f>IFERROR(G83/(VLOOKUP(C83,'Exchange Rates'!A:B,2,FALSE)),0)</f>
        <v>0</v>
      </c>
      <c r="I83" s="97">
        <f>IFERROR(H83*(VLOOKUP(C83,'Exchange Rates'!A:C,3,FALSE)),0)</f>
        <v>0</v>
      </c>
    </row>
    <row r="84" spans="1:9">
      <c r="A84" s="132" t="s">
        <v>154</v>
      </c>
      <c r="B84" s="133"/>
      <c r="C84" s="138"/>
      <c r="D84" s="135"/>
      <c r="E84" s="133"/>
      <c r="F84" s="133"/>
      <c r="G84" s="137"/>
      <c r="H84" s="97">
        <f>IFERROR(G84/(VLOOKUP(C84,'Exchange Rates'!A:B,2,FALSE)),0)</f>
        <v>0</v>
      </c>
      <c r="I84" s="97">
        <f>IFERROR(H84*(VLOOKUP(C84,'Exchange Rates'!A:C,3,FALSE)),0)</f>
        <v>0</v>
      </c>
    </row>
    <row r="85" spans="1:9">
      <c r="A85" s="132" t="s">
        <v>155</v>
      </c>
      <c r="B85" s="133"/>
      <c r="C85" s="138"/>
      <c r="D85" s="135"/>
      <c r="E85" s="133"/>
      <c r="F85" s="133"/>
      <c r="G85" s="137"/>
      <c r="H85" s="97">
        <f>IFERROR(G85/(VLOOKUP(C85,'Exchange Rates'!A:B,2,FALSE)),0)</f>
        <v>0</v>
      </c>
      <c r="I85" s="97">
        <f>IFERROR(H85*(VLOOKUP(C85,'Exchange Rates'!A:C,3,FALSE)),0)</f>
        <v>0</v>
      </c>
    </row>
    <row r="86" spans="1:9">
      <c r="A86" s="132" t="s">
        <v>156</v>
      </c>
      <c r="B86" s="133"/>
      <c r="C86" s="138"/>
      <c r="D86" s="135"/>
      <c r="E86" s="133"/>
      <c r="F86" s="133"/>
      <c r="G86" s="137"/>
      <c r="H86" s="97">
        <f>IFERROR(G86/(VLOOKUP(C86,'Exchange Rates'!A:B,2,FALSE)),0)</f>
        <v>0</v>
      </c>
      <c r="I86" s="97">
        <f>IFERROR(H86*(VLOOKUP(C86,'Exchange Rates'!A:C,3,FALSE)),0)</f>
        <v>0</v>
      </c>
    </row>
    <row r="87" spans="1:9">
      <c r="A87" s="132" t="s">
        <v>157</v>
      </c>
      <c r="B87" s="133"/>
      <c r="C87" s="138"/>
      <c r="D87" s="135"/>
      <c r="E87" s="133"/>
      <c r="F87" s="133"/>
      <c r="G87" s="137"/>
      <c r="H87" s="97">
        <f>IFERROR(G87/(VLOOKUP(C87,'Exchange Rates'!A:B,2,FALSE)),0)</f>
        <v>0</v>
      </c>
      <c r="I87" s="97">
        <f>IFERROR(H87*(VLOOKUP(C87,'Exchange Rates'!A:C,3,FALSE)),0)</f>
        <v>0</v>
      </c>
    </row>
    <row r="88" spans="1:9">
      <c r="A88" s="132" t="s">
        <v>158</v>
      </c>
      <c r="B88" s="133"/>
      <c r="C88" s="138"/>
      <c r="D88" s="135"/>
      <c r="E88" s="133"/>
      <c r="F88" s="133"/>
      <c r="G88" s="137"/>
      <c r="H88" s="97">
        <f>IFERROR(G88/(VLOOKUP(C88,'Exchange Rates'!A:B,2,FALSE)),0)</f>
        <v>0</v>
      </c>
      <c r="I88" s="97">
        <f>IFERROR(H88*(VLOOKUP(C88,'Exchange Rates'!A:C,3,FALSE)),0)</f>
        <v>0</v>
      </c>
    </row>
    <row r="89" spans="1:9">
      <c r="A89" s="132" t="s">
        <v>159</v>
      </c>
      <c r="B89" s="133"/>
      <c r="C89" s="138"/>
      <c r="D89" s="135"/>
      <c r="E89" s="133"/>
      <c r="F89" s="133"/>
      <c r="G89" s="137"/>
      <c r="H89" s="97">
        <f>IFERROR(G89/(VLOOKUP(C89,'Exchange Rates'!A:B,2,FALSE)),0)</f>
        <v>0</v>
      </c>
      <c r="I89" s="97">
        <f>IFERROR(H89*(VLOOKUP(C89,'Exchange Rates'!A:C,3,FALSE)),0)</f>
        <v>0</v>
      </c>
    </row>
    <row r="90" spans="1:9">
      <c r="A90" s="132" t="s">
        <v>160</v>
      </c>
      <c r="B90" s="133"/>
      <c r="C90" s="138"/>
      <c r="D90" s="135"/>
      <c r="E90" s="133"/>
      <c r="F90" s="133"/>
      <c r="G90" s="137"/>
      <c r="H90" s="97">
        <f>IFERROR(G90/(VLOOKUP(C90,'Exchange Rates'!A:B,2,FALSE)),0)</f>
        <v>0</v>
      </c>
      <c r="I90" s="97">
        <f>IFERROR(H90*(VLOOKUP(C90,'Exchange Rates'!A:C,3,FALSE)),0)</f>
        <v>0</v>
      </c>
    </row>
    <row r="91" spans="1:9">
      <c r="A91" s="132" t="s">
        <v>161</v>
      </c>
      <c r="B91" s="133"/>
      <c r="C91" s="138"/>
      <c r="D91" s="135"/>
      <c r="E91" s="133"/>
      <c r="F91" s="133"/>
      <c r="G91" s="137"/>
      <c r="H91" s="97">
        <f>IFERROR(G91/(VLOOKUP(C91,'Exchange Rates'!A:B,2,FALSE)),0)</f>
        <v>0</v>
      </c>
      <c r="I91" s="97">
        <f>IFERROR(H91*(VLOOKUP(C91,'Exchange Rates'!A:C,3,FALSE)),0)</f>
        <v>0</v>
      </c>
    </row>
    <row r="92" spans="1:9">
      <c r="A92" s="132" t="s">
        <v>162</v>
      </c>
      <c r="B92" s="133"/>
      <c r="C92" s="138"/>
      <c r="D92" s="135"/>
      <c r="E92" s="133"/>
      <c r="F92" s="133"/>
      <c r="G92" s="137"/>
      <c r="H92" s="97">
        <f>IFERROR(G92/(VLOOKUP(C92,'Exchange Rates'!A:B,2,FALSE)),0)</f>
        <v>0</v>
      </c>
      <c r="I92" s="97">
        <f>IFERROR(H92*(VLOOKUP(C92,'Exchange Rates'!A:C,3,FALSE)),0)</f>
        <v>0</v>
      </c>
    </row>
    <row r="93" spans="1:9">
      <c r="A93" s="132" t="s">
        <v>163</v>
      </c>
      <c r="B93" s="133"/>
      <c r="C93" s="138"/>
      <c r="D93" s="135"/>
      <c r="E93" s="133"/>
      <c r="F93" s="133"/>
      <c r="G93" s="137"/>
      <c r="H93" s="97">
        <f>IFERROR(G93/(VLOOKUP(C93,'Exchange Rates'!A:B,2,FALSE)),0)</f>
        <v>0</v>
      </c>
      <c r="I93" s="97">
        <f>IFERROR(H93*(VLOOKUP(C93,'Exchange Rates'!A:C,3,FALSE)),0)</f>
        <v>0</v>
      </c>
    </row>
    <row r="94" spans="1:9">
      <c r="A94" s="132" t="s">
        <v>164</v>
      </c>
      <c r="B94" s="133"/>
      <c r="C94" s="138"/>
      <c r="D94" s="135"/>
      <c r="E94" s="133"/>
      <c r="F94" s="133"/>
      <c r="G94" s="137"/>
      <c r="H94" s="97">
        <f>IFERROR(G94/(VLOOKUP(C94,'Exchange Rates'!A:B,2,FALSE)),0)</f>
        <v>0</v>
      </c>
      <c r="I94" s="97">
        <f>IFERROR(H94*(VLOOKUP(C94,'Exchange Rates'!A:C,3,FALSE)),0)</f>
        <v>0</v>
      </c>
    </row>
    <row r="95" spans="1:9">
      <c r="A95" s="132" t="s">
        <v>165</v>
      </c>
      <c r="B95" s="133"/>
      <c r="C95" s="138"/>
      <c r="D95" s="135"/>
      <c r="E95" s="133"/>
      <c r="F95" s="133"/>
      <c r="G95" s="137"/>
      <c r="H95" s="97">
        <f>IFERROR(G95/(VLOOKUP(C95,'Exchange Rates'!A:B,2,FALSE)),0)</f>
        <v>0</v>
      </c>
      <c r="I95" s="97">
        <f>IFERROR(H95*(VLOOKUP(C95,'Exchange Rates'!A:C,3,FALSE)),0)</f>
        <v>0</v>
      </c>
    </row>
    <row r="96" spans="1:9">
      <c r="A96" s="132" t="s">
        <v>166</v>
      </c>
      <c r="B96" s="133"/>
      <c r="C96" s="138"/>
      <c r="D96" s="135"/>
      <c r="E96" s="133"/>
      <c r="F96" s="133"/>
      <c r="G96" s="137"/>
      <c r="H96" s="97">
        <f>IFERROR(G96/(VLOOKUP(C96,'Exchange Rates'!A:B,2,FALSE)),0)</f>
        <v>0</v>
      </c>
      <c r="I96" s="97">
        <f>IFERROR(H96*(VLOOKUP(C96,'Exchange Rates'!A:C,3,FALSE)),0)</f>
        <v>0</v>
      </c>
    </row>
    <row r="97" spans="1:9">
      <c r="A97" s="132" t="s">
        <v>167</v>
      </c>
      <c r="B97" s="133"/>
      <c r="C97" s="138"/>
      <c r="D97" s="135"/>
      <c r="E97" s="133"/>
      <c r="F97" s="133"/>
      <c r="G97" s="137"/>
      <c r="H97" s="97">
        <f>IFERROR(G97/(VLOOKUP(C97,'Exchange Rates'!A:B,2,FALSE)),0)</f>
        <v>0</v>
      </c>
      <c r="I97" s="97">
        <f>IFERROR(H97*(VLOOKUP(C97,'Exchange Rates'!A:C,3,FALSE)),0)</f>
        <v>0</v>
      </c>
    </row>
    <row r="98" spans="1:9">
      <c r="A98" s="132" t="s">
        <v>168</v>
      </c>
      <c r="B98" s="133"/>
      <c r="C98" s="138"/>
      <c r="D98" s="135"/>
      <c r="E98" s="133"/>
      <c r="F98" s="133"/>
      <c r="G98" s="137"/>
      <c r="H98" s="97">
        <f>IFERROR(G98/(VLOOKUP(C98,'Exchange Rates'!A:B,2,FALSE)),0)</f>
        <v>0</v>
      </c>
      <c r="I98" s="97">
        <f>IFERROR(H98*(VLOOKUP(C98,'Exchange Rates'!A:C,3,FALSE)),0)</f>
        <v>0</v>
      </c>
    </row>
    <row r="99" spans="1:9">
      <c r="A99" s="132" t="s">
        <v>169</v>
      </c>
      <c r="B99" s="133"/>
      <c r="C99" s="138"/>
      <c r="D99" s="135"/>
      <c r="E99" s="133"/>
      <c r="F99" s="133"/>
      <c r="G99" s="137"/>
      <c r="H99" s="97">
        <f>IFERROR(G99/(VLOOKUP(C99,'Exchange Rates'!A:B,2,FALSE)),0)</f>
        <v>0</v>
      </c>
      <c r="I99" s="97">
        <f>IFERROR(H99*(VLOOKUP(C99,'Exchange Rates'!A:C,3,FALSE)),0)</f>
        <v>0</v>
      </c>
    </row>
    <row r="100" spans="1:9">
      <c r="A100" s="132" t="s">
        <v>170</v>
      </c>
      <c r="B100" s="133"/>
      <c r="C100" s="138"/>
      <c r="D100" s="135"/>
      <c r="E100" s="133"/>
      <c r="F100" s="133"/>
      <c r="G100" s="137"/>
      <c r="H100" s="97">
        <f>IFERROR(G100/(VLOOKUP(C100,'Exchange Rates'!A:B,2,FALSE)),0)</f>
        <v>0</v>
      </c>
      <c r="I100" s="97">
        <f>IFERROR(H100*(VLOOKUP(C100,'Exchange Rates'!A:C,3,FALSE)),0)</f>
        <v>0</v>
      </c>
    </row>
    <row r="101" spans="1:9">
      <c r="A101" s="132" t="s">
        <v>171</v>
      </c>
      <c r="B101" s="133"/>
      <c r="C101" s="138"/>
      <c r="D101" s="135"/>
      <c r="E101" s="133"/>
      <c r="F101" s="133"/>
      <c r="G101" s="137"/>
      <c r="H101" s="97">
        <f>IFERROR(G101/(VLOOKUP(C101,'Exchange Rates'!A:B,2,FALSE)),0)</f>
        <v>0</v>
      </c>
      <c r="I101" s="97">
        <f>IFERROR(H101*(VLOOKUP(C101,'Exchange Rates'!A:C,3,FALSE)),0)</f>
        <v>0</v>
      </c>
    </row>
    <row r="102" spans="1:9">
      <c r="A102" s="132" t="s">
        <v>172</v>
      </c>
      <c r="B102" s="133"/>
      <c r="C102" s="138"/>
      <c r="D102" s="135"/>
      <c r="E102" s="133"/>
      <c r="F102" s="133"/>
      <c r="G102" s="137"/>
      <c r="H102" s="97">
        <f>IFERROR(G102/(VLOOKUP(C102,'Exchange Rates'!A:B,2,FALSE)),0)</f>
        <v>0</v>
      </c>
      <c r="I102" s="97">
        <f>IFERROR(H102*(VLOOKUP(C102,'Exchange Rates'!A:C,3,FALSE)),0)</f>
        <v>0</v>
      </c>
    </row>
    <row r="103" spans="1:9">
      <c r="A103" s="132" t="s">
        <v>173</v>
      </c>
      <c r="B103" s="133"/>
      <c r="C103" s="138"/>
      <c r="D103" s="135"/>
      <c r="E103" s="133"/>
      <c r="F103" s="133"/>
      <c r="G103" s="137"/>
      <c r="H103" s="97">
        <f>IFERROR(G103/(VLOOKUP(C103,'Exchange Rates'!A:B,2,FALSE)),0)</f>
        <v>0</v>
      </c>
      <c r="I103" s="97">
        <f>IFERROR(H103*(VLOOKUP(C103,'Exchange Rates'!A:C,3,FALSE)),0)</f>
        <v>0</v>
      </c>
    </row>
    <row r="104" spans="1:9">
      <c r="A104" s="132" t="s">
        <v>174</v>
      </c>
      <c r="B104" s="133"/>
      <c r="C104" s="138"/>
      <c r="D104" s="135"/>
      <c r="E104" s="133"/>
      <c r="F104" s="133"/>
      <c r="G104" s="137"/>
      <c r="H104" s="97">
        <f>IFERROR(G104/(VLOOKUP(C104,'Exchange Rates'!A:B,2,FALSE)),0)</f>
        <v>0</v>
      </c>
      <c r="I104" s="97">
        <f>IFERROR(H104*(VLOOKUP(C104,'Exchange Rates'!A:C,3,FALSE)),0)</f>
        <v>0</v>
      </c>
    </row>
    <row r="105" spans="1:9">
      <c r="A105" s="132" t="s">
        <v>175</v>
      </c>
      <c r="B105" s="133"/>
      <c r="C105" s="138"/>
      <c r="D105" s="135"/>
      <c r="E105" s="133"/>
      <c r="F105" s="133"/>
      <c r="G105" s="137"/>
      <c r="H105" s="97">
        <f>IFERROR(G105/(VLOOKUP(C105,'Exchange Rates'!A:B,2,FALSE)),0)</f>
        <v>0</v>
      </c>
      <c r="I105" s="97">
        <f>IFERROR(H105*(VLOOKUP(C105,'Exchange Rates'!A:C,3,FALSE)),0)</f>
        <v>0</v>
      </c>
    </row>
    <row r="106" spans="1:9">
      <c r="A106" s="132" t="s">
        <v>176</v>
      </c>
      <c r="B106" s="133"/>
      <c r="C106" s="138"/>
      <c r="D106" s="135"/>
      <c r="E106" s="133"/>
      <c r="F106" s="133"/>
      <c r="G106" s="137"/>
      <c r="H106" s="97">
        <f>IFERROR(G106/(VLOOKUP(C106,'Exchange Rates'!A:B,2,FALSE)),0)</f>
        <v>0</v>
      </c>
      <c r="I106" s="97">
        <f>IFERROR(H106*(VLOOKUP(C106,'Exchange Rates'!A:C,3,FALSE)),0)</f>
        <v>0</v>
      </c>
    </row>
    <row r="107" spans="1:9">
      <c r="A107" s="132" t="s">
        <v>177</v>
      </c>
      <c r="B107" s="133"/>
      <c r="C107" s="138"/>
      <c r="D107" s="135"/>
      <c r="E107" s="133"/>
      <c r="F107" s="133"/>
      <c r="G107" s="137"/>
      <c r="H107" s="97">
        <f>IFERROR(G107/(VLOOKUP(C107,'Exchange Rates'!A:B,2,FALSE)),0)</f>
        <v>0</v>
      </c>
      <c r="I107" s="97">
        <f>IFERROR(H107*(VLOOKUP(C107,'Exchange Rates'!A:C,3,FALSE)),0)</f>
        <v>0</v>
      </c>
    </row>
    <row r="108" spans="1:9">
      <c r="A108" s="132" t="s">
        <v>178</v>
      </c>
      <c r="B108" s="133"/>
      <c r="C108" s="138"/>
      <c r="D108" s="135"/>
      <c r="E108" s="133"/>
      <c r="F108" s="133"/>
      <c r="G108" s="137"/>
      <c r="H108" s="97">
        <f>IFERROR(G108/(VLOOKUP(C108,'Exchange Rates'!A:B,2,FALSE)),0)</f>
        <v>0</v>
      </c>
      <c r="I108" s="97">
        <f>IFERROR(H108*(VLOOKUP(C108,'Exchange Rates'!A:C,3,FALSE)),0)</f>
        <v>0</v>
      </c>
    </row>
    <row r="109" spans="1:9">
      <c r="A109" s="132" t="s">
        <v>179</v>
      </c>
      <c r="B109" s="133"/>
      <c r="C109" s="138"/>
      <c r="D109" s="135"/>
      <c r="E109" s="133"/>
      <c r="F109" s="133"/>
      <c r="G109" s="137"/>
      <c r="H109" s="97">
        <f>IFERROR(G109/(VLOOKUP(C109,'Exchange Rates'!A:B,2,FALSE)),0)</f>
        <v>0</v>
      </c>
      <c r="I109" s="97">
        <f>IFERROR(H109*(VLOOKUP(C109,'Exchange Rates'!A:C,3,FALSE)),0)</f>
        <v>0</v>
      </c>
    </row>
    <row r="110" spans="1:9">
      <c r="A110" s="132" t="s">
        <v>180</v>
      </c>
      <c r="B110" s="133"/>
      <c r="C110" s="138"/>
      <c r="D110" s="135"/>
      <c r="E110" s="133"/>
      <c r="F110" s="133"/>
      <c r="G110" s="137"/>
      <c r="H110" s="97">
        <f>IFERROR(G110/(VLOOKUP(C110,'Exchange Rates'!A:B,2,FALSE)),0)</f>
        <v>0</v>
      </c>
      <c r="I110" s="97">
        <f>IFERROR(H110*(VLOOKUP(C110,'Exchange Rates'!A:C,3,FALSE)),0)</f>
        <v>0</v>
      </c>
    </row>
    <row r="111" spans="1:9">
      <c r="A111" s="132" t="s">
        <v>181</v>
      </c>
      <c r="B111" s="133"/>
      <c r="C111" s="138"/>
      <c r="D111" s="135"/>
      <c r="E111" s="133"/>
      <c r="F111" s="133"/>
      <c r="G111" s="137"/>
      <c r="H111" s="97">
        <f>IFERROR(G111/(VLOOKUP(C111,'Exchange Rates'!A:B,2,FALSE)),0)</f>
        <v>0</v>
      </c>
      <c r="I111" s="97">
        <f>IFERROR(H111*(VLOOKUP(C111,'Exchange Rates'!A:C,3,FALSE)),0)</f>
        <v>0</v>
      </c>
    </row>
    <row r="112" spans="1:9">
      <c r="A112" s="132" t="s">
        <v>182</v>
      </c>
      <c r="B112" s="133"/>
      <c r="C112" s="138"/>
      <c r="D112" s="135"/>
      <c r="E112" s="133"/>
      <c r="F112" s="133"/>
      <c r="G112" s="137"/>
      <c r="H112" s="97">
        <f>IFERROR(G112/(VLOOKUP(C112,'Exchange Rates'!A:B,2,FALSE)),0)</f>
        <v>0</v>
      </c>
      <c r="I112" s="97">
        <f>IFERROR(H112*(VLOOKUP(C112,'Exchange Rates'!A:C,3,FALSE)),0)</f>
        <v>0</v>
      </c>
    </row>
    <row r="113" spans="1:9">
      <c r="A113" s="132" t="s">
        <v>183</v>
      </c>
      <c r="B113" s="133"/>
      <c r="C113" s="138"/>
      <c r="D113" s="135"/>
      <c r="E113" s="133"/>
      <c r="F113" s="133"/>
      <c r="G113" s="137"/>
      <c r="H113" s="97">
        <f>IFERROR(G113/(VLOOKUP(C113,'Exchange Rates'!A:B,2,FALSE)),0)</f>
        <v>0</v>
      </c>
      <c r="I113" s="97">
        <f>IFERROR(H113*(VLOOKUP(C113,'Exchange Rates'!A:C,3,FALSE)),0)</f>
        <v>0</v>
      </c>
    </row>
    <row r="114" spans="1:9">
      <c r="A114" s="140"/>
      <c r="B114" s="140"/>
      <c r="C114" s="141"/>
      <c r="D114" s="142" t="s">
        <v>5</v>
      </c>
      <c r="E114" s="140"/>
      <c r="F114" s="140"/>
      <c r="G114" s="143">
        <f>SUM(G14:G113)</f>
        <v>0</v>
      </c>
      <c r="H114" s="98">
        <f>SUM(H14:H113)</f>
        <v>0</v>
      </c>
      <c r="I114" s="98">
        <f>SUM(I14:I113)</f>
        <v>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B8:I8"/>
    <mergeCell ref="B9:I9"/>
    <mergeCell ref="B10:I10"/>
    <mergeCell ref="B3:I3"/>
  </mergeCells>
  <phoneticPr fontId="21" type="noConversion"/>
  <pageMargins left="0.5" right="0.5" top="0.75" bottom="0.75" header="0.3" footer="0.3"/>
  <pageSetup paperSize="9" scale="55" orientation="landscape" r:id="rId1"/>
  <headerFooter>
    <oddFooter>&amp;RPage &amp;P of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45"/>
  <sheetViews>
    <sheetView topLeftCell="A4" zoomScale="85" zoomScaleNormal="85" workbookViewId="0">
      <selection activeCell="L14" sqref="L14"/>
    </sheetView>
  </sheetViews>
  <sheetFormatPr defaultColWidth="9.140625" defaultRowHeight="12.75"/>
  <cols>
    <col min="1" max="1" width="10.28515625" style="5" customWidth="1"/>
    <col min="2" max="2" width="48.42578125" style="2" customWidth="1"/>
    <col min="3" max="3" width="10.140625" style="6" customWidth="1"/>
    <col min="4" max="4" width="8.140625" style="6" customWidth="1"/>
    <col min="5" max="5" width="8.140625" style="28" customWidth="1"/>
    <col min="6" max="6" width="13.7109375" style="6" customWidth="1"/>
    <col min="7" max="7" width="14.28515625" style="7" customWidth="1"/>
    <col min="8" max="9" width="16.5703125" style="1" customWidth="1"/>
    <col min="10" max="11" width="9.140625" style="1"/>
    <col min="12" max="12" width="10.85546875" style="1" customWidth="1"/>
    <col min="13" max="13" width="13" style="1" customWidth="1"/>
    <col min="14" max="16384" width="9.140625" style="1"/>
  </cols>
  <sheetData>
    <row r="1" spans="1:12">
      <c r="A1" s="177"/>
      <c r="B1" s="177"/>
      <c r="C1" s="177"/>
      <c r="D1" s="177"/>
      <c r="E1" s="177"/>
      <c r="F1" s="177"/>
      <c r="G1" s="177"/>
      <c r="H1" s="177"/>
      <c r="I1" s="177"/>
    </row>
    <row r="2" spans="1:12">
      <c r="A2" s="178" t="s">
        <v>20</v>
      </c>
      <c r="B2" s="178"/>
      <c r="C2" s="178"/>
      <c r="D2" s="178"/>
      <c r="E2" s="178"/>
      <c r="F2" s="178"/>
      <c r="G2" s="178"/>
      <c r="H2" s="178"/>
      <c r="I2" s="178"/>
    </row>
    <row r="3" spans="1:12">
      <c r="A3" s="178"/>
      <c r="B3" s="178"/>
      <c r="C3" s="178"/>
      <c r="D3" s="178"/>
      <c r="E3" s="178"/>
      <c r="F3" s="178"/>
      <c r="G3" s="178"/>
      <c r="H3" s="178"/>
      <c r="I3" s="178"/>
    </row>
    <row r="4" spans="1:12">
      <c r="A4" s="178"/>
      <c r="B4" s="178"/>
      <c r="C4" s="178"/>
      <c r="D4" s="178"/>
      <c r="E4" s="178"/>
      <c r="F4" s="178"/>
      <c r="G4" s="178"/>
      <c r="H4" s="178"/>
      <c r="I4" s="178"/>
    </row>
    <row r="5" spans="1:12">
      <c r="A5" s="178" t="s">
        <v>21</v>
      </c>
      <c r="B5" s="178"/>
      <c r="C5" s="178"/>
      <c r="D5" s="178"/>
      <c r="E5" s="178"/>
      <c r="F5" s="178"/>
      <c r="G5" s="178"/>
      <c r="H5" s="178"/>
      <c r="I5" s="178"/>
    </row>
    <row r="6" spans="1:12">
      <c r="A6" s="178" t="s">
        <v>207</v>
      </c>
      <c r="B6" s="178"/>
      <c r="C6" s="178"/>
      <c r="D6" s="178"/>
      <c r="E6" s="178"/>
      <c r="F6" s="178"/>
      <c r="G6" s="178"/>
      <c r="H6" s="178"/>
      <c r="I6" s="178"/>
    </row>
    <row r="7" spans="1:12">
      <c r="A7" s="178" t="s">
        <v>22</v>
      </c>
      <c r="B7" s="178"/>
      <c r="C7" s="178"/>
      <c r="D7" s="178"/>
      <c r="E7" s="178"/>
      <c r="F7" s="178"/>
      <c r="G7" s="178"/>
      <c r="H7" s="178"/>
      <c r="I7" s="178"/>
    </row>
    <row r="8" spans="1:12">
      <c r="A8" s="178"/>
      <c r="B8" s="178"/>
      <c r="C8" s="178"/>
      <c r="D8" s="178"/>
      <c r="E8" s="178"/>
      <c r="F8" s="178"/>
      <c r="G8" s="178"/>
      <c r="H8" s="178"/>
      <c r="I8" s="178"/>
    </row>
    <row r="9" spans="1:12" ht="13.5" thickBot="1">
      <c r="A9" s="178"/>
      <c r="B9" s="178"/>
      <c r="C9" s="178"/>
      <c r="D9" s="178"/>
      <c r="E9" s="178"/>
      <c r="F9" s="178"/>
      <c r="G9" s="178"/>
      <c r="H9" s="178"/>
      <c r="I9" s="178"/>
    </row>
    <row r="10" spans="1:12" ht="32.25" customHeight="1" thickBot="1">
      <c r="A10" s="175" t="s">
        <v>0</v>
      </c>
      <c r="B10" s="183" t="s">
        <v>1</v>
      </c>
      <c r="C10" s="179" t="s">
        <v>28</v>
      </c>
      <c r="D10" s="180"/>
      <c r="E10" s="180"/>
      <c r="F10" s="180"/>
      <c r="G10" s="180"/>
      <c r="H10" s="181" t="s">
        <v>70</v>
      </c>
      <c r="I10" s="181" t="s">
        <v>186</v>
      </c>
      <c r="J10" s="26"/>
      <c r="K10" s="26"/>
      <c r="L10" s="26"/>
    </row>
    <row r="11" spans="1:12" s="2" customFormat="1" ht="51.75" customHeight="1" thickBot="1">
      <c r="A11" s="176"/>
      <c r="B11" s="184"/>
      <c r="C11" s="41" t="s">
        <v>2</v>
      </c>
      <c r="D11" s="41" t="s">
        <v>3</v>
      </c>
      <c r="E11" s="42" t="s">
        <v>4</v>
      </c>
      <c r="F11" s="41" t="s">
        <v>68</v>
      </c>
      <c r="G11" s="43" t="s">
        <v>69</v>
      </c>
      <c r="H11" s="182"/>
      <c r="I11" s="182"/>
    </row>
    <row r="12" spans="1:12" ht="15">
      <c r="A12" s="50">
        <v>1</v>
      </c>
      <c r="B12" s="51" t="s">
        <v>6</v>
      </c>
      <c r="C12" s="52"/>
      <c r="D12" s="52"/>
      <c r="E12" s="53"/>
      <c r="F12" s="54"/>
      <c r="G12" s="55"/>
      <c r="H12" s="147"/>
      <c r="I12" s="147"/>
    </row>
    <row r="13" spans="1:12">
      <c r="A13" s="34">
        <v>1.1000000000000001</v>
      </c>
      <c r="B13" s="29"/>
      <c r="C13" s="3" t="s">
        <v>35</v>
      </c>
      <c r="D13" s="3"/>
      <c r="E13" s="27">
        <v>1</v>
      </c>
      <c r="F13" s="25"/>
      <c r="G13" s="4">
        <f t="shared" ref="G13:G18" si="0">D13*E13*F13</f>
        <v>0</v>
      </c>
      <c r="H13" s="148">
        <f>SUMIF('Detailed Transaction list'!F:F,'Main Financial Report'!A13,'Detailed Transaction list'!I:I)</f>
        <v>0</v>
      </c>
      <c r="I13" s="148">
        <f t="shared" ref="I13:I18" si="1">+G13-H13</f>
        <v>0</v>
      </c>
    </row>
    <row r="14" spans="1:12">
      <c r="A14" s="34">
        <v>1.2</v>
      </c>
      <c r="B14" s="29"/>
      <c r="C14" s="3" t="s">
        <v>35</v>
      </c>
      <c r="D14" s="3"/>
      <c r="E14" s="27">
        <v>1</v>
      </c>
      <c r="F14" s="25"/>
      <c r="G14" s="4">
        <f t="shared" si="0"/>
        <v>0</v>
      </c>
      <c r="H14" s="148">
        <f>SUMIF('Detailed Transaction list'!F:F,'Main Financial Report'!A14,'Detailed Transaction list'!I:I)</f>
        <v>0</v>
      </c>
      <c r="I14" s="148">
        <f t="shared" si="1"/>
        <v>0</v>
      </c>
    </row>
    <row r="15" spans="1:12">
      <c r="A15" s="34">
        <v>1.3</v>
      </c>
      <c r="B15" s="29"/>
      <c r="C15" s="3" t="s">
        <v>35</v>
      </c>
      <c r="D15" s="3"/>
      <c r="E15" s="27">
        <v>1</v>
      </c>
      <c r="F15" s="25"/>
      <c r="G15" s="4">
        <f t="shared" si="0"/>
        <v>0</v>
      </c>
      <c r="H15" s="148">
        <f>SUMIF('Detailed Transaction list'!F:F,'Main Financial Report'!A15,'Detailed Transaction list'!I:I)</f>
        <v>0</v>
      </c>
      <c r="I15" s="148">
        <f t="shared" si="1"/>
        <v>0</v>
      </c>
    </row>
    <row r="16" spans="1:12">
      <c r="A16" s="34">
        <v>1.4</v>
      </c>
      <c r="B16" s="29"/>
      <c r="C16" s="3" t="s">
        <v>35</v>
      </c>
      <c r="D16" s="3"/>
      <c r="E16" s="27">
        <v>1</v>
      </c>
      <c r="F16" s="25"/>
      <c r="G16" s="4">
        <f t="shared" si="0"/>
        <v>0</v>
      </c>
      <c r="H16" s="148">
        <f>SUMIF('Detailed Transaction list'!F:F,'Main Financial Report'!A16,'Detailed Transaction list'!I:I)</f>
        <v>0</v>
      </c>
      <c r="I16" s="148">
        <f t="shared" si="1"/>
        <v>0</v>
      </c>
    </row>
    <row r="17" spans="1:9">
      <c r="A17" s="34">
        <v>1.5</v>
      </c>
      <c r="B17" s="29"/>
      <c r="C17" s="3" t="s">
        <v>35</v>
      </c>
      <c r="D17" s="3"/>
      <c r="E17" s="27">
        <v>1</v>
      </c>
      <c r="F17" s="25"/>
      <c r="G17" s="4">
        <f t="shared" si="0"/>
        <v>0</v>
      </c>
      <c r="H17" s="148">
        <f>SUMIF('Detailed Transaction list'!F:F,'Main Financial Report'!A17,'Detailed Transaction list'!I:I)</f>
        <v>0</v>
      </c>
      <c r="I17" s="148">
        <f t="shared" si="1"/>
        <v>0</v>
      </c>
    </row>
    <row r="18" spans="1:9">
      <c r="A18" s="34">
        <v>1.6</v>
      </c>
      <c r="B18" s="29"/>
      <c r="C18" s="3" t="s">
        <v>35</v>
      </c>
      <c r="D18" s="3"/>
      <c r="E18" s="27">
        <v>1</v>
      </c>
      <c r="F18" s="25"/>
      <c r="G18" s="4">
        <f t="shared" si="0"/>
        <v>0</v>
      </c>
      <c r="H18" s="148">
        <f>SUMIF('Detailed Transaction list'!F:F,'Main Financial Report'!A18,'Detailed Transaction list'!I:I)</f>
        <v>0</v>
      </c>
      <c r="I18" s="148">
        <f t="shared" si="1"/>
        <v>0</v>
      </c>
    </row>
    <row r="19" spans="1:9">
      <c r="A19" s="35"/>
      <c r="B19" s="36" t="s">
        <v>7</v>
      </c>
      <c r="C19" s="37"/>
      <c r="D19" s="37"/>
      <c r="E19" s="38"/>
      <c r="F19" s="39"/>
      <c r="G19" s="40">
        <f>SUM(G13:G18)</f>
        <v>0</v>
      </c>
      <c r="H19" s="149">
        <f>SUM(H13:H18)</f>
        <v>0</v>
      </c>
      <c r="I19" s="149">
        <f>SUM(I13:I18)</f>
        <v>0</v>
      </c>
    </row>
    <row r="20" spans="1:9" ht="15">
      <c r="A20" s="56">
        <v>2</v>
      </c>
      <c r="B20" s="57" t="s">
        <v>8</v>
      </c>
      <c r="C20" s="58"/>
      <c r="D20" s="58"/>
      <c r="E20" s="59"/>
      <c r="F20" s="60"/>
      <c r="G20" s="61"/>
      <c r="H20" s="150"/>
      <c r="I20" s="150"/>
    </row>
    <row r="21" spans="1:9">
      <c r="A21" s="34">
        <v>2.1</v>
      </c>
      <c r="B21" s="30" t="s">
        <v>81</v>
      </c>
      <c r="C21" s="3" t="s">
        <v>206</v>
      </c>
      <c r="D21" s="3">
        <v>6</v>
      </c>
      <c r="E21" s="27">
        <v>1</v>
      </c>
      <c r="F21" s="25">
        <v>0</v>
      </c>
      <c r="G21" s="4">
        <f t="shared" ref="G21:G25" si="2">D21*E21*F21</f>
        <v>0</v>
      </c>
      <c r="H21" s="148">
        <v>0</v>
      </c>
      <c r="I21" s="148">
        <f>+G21-H21</f>
        <v>0</v>
      </c>
    </row>
    <row r="22" spans="1:9">
      <c r="A22" s="34">
        <v>2.2000000000000002</v>
      </c>
      <c r="B22" s="31"/>
      <c r="C22" s="3" t="s">
        <v>35</v>
      </c>
      <c r="D22" s="3"/>
      <c r="E22" s="27">
        <v>1</v>
      </c>
      <c r="F22" s="25"/>
      <c r="G22" s="4">
        <f t="shared" si="2"/>
        <v>0</v>
      </c>
      <c r="H22" s="148">
        <f>SUMIF('Detailed Transaction list'!F:F,'Main Financial Report'!A22,'Detailed Transaction list'!I:I)</f>
        <v>0</v>
      </c>
      <c r="I22" s="148">
        <f>+G22-H22</f>
        <v>0</v>
      </c>
    </row>
    <row r="23" spans="1:9">
      <c r="A23" s="34">
        <v>2.2999999999999998</v>
      </c>
      <c r="B23" s="32"/>
      <c r="C23" s="3" t="s">
        <v>35</v>
      </c>
      <c r="D23" s="3"/>
      <c r="E23" s="27">
        <v>1</v>
      </c>
      <c r="F23" s="25"/>
      <c r="G23" s="4">
        <f t="shared" si="2"/>
        <v>0</v>
      </c>
      <c r="H23" s="148">
        <f>SUMIF('Detailed Transaction list'!F:F,'Main Financial Report'!A23,'Detailed Transaction list'!I:I)</f>
        <v>0</v>
      </c>
      <c r="I23" s="148">
        <f>+G23-H23</f>
        <v>0</v>
      </c>
    </row>
    <row r="24" spans="1:9">
      <c r="A24" s="34">
        <v>2.4</v>
      </c>
      <c r="B24" s="32"/>
      <c r="C24" s="3" t="s">
        <v>35</v>
      </c>
      <c r="D24" s="3"/>
      <c r="E24" s="27">
        <v>1</v>
      </c>
      <c r="F24" s="25"/>
      <c r="G24" s="4">
        <f t="shared" si="2"/>
        <v>0</v>
      </c>
      <c r="H24" s="148">
        <f>SUMIF('Detailed Transaction list'!F:F,'Main Financial Report'!A24,'Detailed Transaction list'!I:I)</f>
        <v>0</v>
      </c>
      <c r="I24" s="148">
        <f>+G24-H24</f>
        <v>0</v>
      </c>
    </row>
    <row r="25" spans="1:9">
      <c r="A25" s="34">
        <v>2.5</v>
      </c>
      <c r="B25" s="33"/>
      <c r="C25" s="3" t="s">
        <v>35</v>
      </c>
      <c r="D25" s="3"/>
      <c r="E25" s="27">
        <v>1</v>
      </c>
      <c r="F25" s="25"/>
      <c r="G25" s="4">
        <f t="shared" si="2"/>
        <v>0</v>
      </c>
      <c r="H25" s="148">
        <f>SUMIF('Detailed Transaction list'!F:F,'Main Financial Report'!A25,'Detailed Transaction list'!I:I)</f>
        <v>0</v>
      </c>
      <c r="I25" s="148">
        <f>+G25-H25</f>
        <v>0</v>
      </c>
    </row>
    <row r="26" spans="1:9">
      <c r="A26" s="35"/>
      <c r="B26" s="36" t="s">
        <v>9</v>
      </c>
      <c r="C26" s="37"/>
      <c r="D26" s="37"/>
      <c r="E26" s="38"/>
      <c r="F26" s="39"/>
      <c r="G26" s="40">
        <f>SUM(G21:G25)</f>
        <v>0</v>
      </c>
      <c r="H26" s="149">
        <f>SUM(H21:H25)</f>
        <v>0</v>
      </c>
      <c r="I26" s="149">
        <f>SUM(I21:I25)</f>
        <v>0</v>
      </c>
    </row>
    <row r="27" spans="1:9" ht="15">
      <c r="A27" s="56">
        <v>3</v>
      </c>
      <c r="B27" s="57" t="s">
        <v>33</v>
      </c>
      <c r="C27" s="58"/>
      <c r="D27" s="58"/>
      <c r="E27" s="59"/>
      <c r="F27" s="60"/>
      <c r="G27" s="61"/>
      <c r="H27" s="150"/>
      <c r="I27" s="150"/>
    </row>
    <row r="28" spans="1:9">
      <c r="A28" s="34">
        <v>3.1</v>
      </c>
      <c r="B28" s="29"/>
      <c r="C28" s="3" t="s">
        <v>35</v>
      </c>
      <c r="D28" s="3"/>
      <c r="E28" s="27">
        <v>1</v>
      </c>
      <c r="F28" s="25"/>
      <c r="G28" s="4">
        <f t="shared" ref="G28:G29" si="3">D28*E28*F28</f>
        <v>0</v>
      </c>
      <c r="H28" s="148">
        <f>SUMIF('Detailed Transaction list'!F:F,'Main Financial Report'!A28,'Detailed Transaction list'!I:I)</f>
        <v>0</v>
      </c>
      <c r="I28" s="148">
        <f>+G28-H28</f>
        <v>0</v>
      </c>
    </row>
    <row r="29" spans="1:9">
      <c r="A29" s="34">
        <v>3.2</v>
      </c>
      <c r="B29" s="29"/>
      <c r="C29" s="3" t="s">
        <v>36</v>
      </c>
      <c r="D29" s="3"/>
      <c r="E29" s="27">
        <v>1</v>
      </c>
      <c r="F29" s="25"/>
      <c r="G29" s="4">
        <f t="shared" si="3"/>
        <v>0</v>
      </c>
      <c r="H29" s="148">
        <f>SUMIF('Detailed Transaction list'!F:F,'Main Financial Report'!A29,'Detailed Transaction list'!I:I)</f>
        <v>0</v>
      </c>
      <c r="I29" s="148">
        <f>+G29-H29</f>
        <v>0</v>
      </c>
    </row>
    <row r="30" spans="1:9">
      <c r="A30" s="34">
        <v>3.3</v>
      </c>
      <c r="B30" s="29"/>
      <c r="C30" s="3" t="s">
        <v>36</v>
      </c>
      <c r="D30" s="3"/>
      <c r="E30" s="27">
        <v>1</v>
      </c>
      <c r="F30" s="25"/>
      <c r="G30" s="4">
        <f t="shared" ref="G30" si="4">D30*E30*F30</f>
        <v>0</v>
      </c>
      <c r="H30" s="148">
        <f>SUMIF('Detailed Transaction list'!F:F,'Main Financial Report'!A30,'Detailed Transaction list'!I:I)</f>
        <v>0</v>
      </c>
      <c r="I30" s="148">
        <f>+G30-H30</f>
        <v>0</v>
      </c>
    </row>
    <row r="31" spans="1:9">
      <c r="A31" s="35"/>
      <c r="B31" s="36" t="s">
        <v>34</v>
      </c>
      <c r="C31" s="37"/>
      <c r="D31" s="37"/>
      <c r="E31" s="38"/>
      <c r="F31" s="39"/>
      <c r="G31" s="40">
        <f>SUM(G28:G30)</f>
        <v>0</v>
      </c>
      <c r="H31" s="149">
        <f>SUM(H28:H30)</f>
        <v>0</v>
      </c>
      <c r="I31" s="149">
        <f>SUM(I28:I30)</f>
        <v>0</v>
      </c>
    </row>
    <row r="32" spans="1:9" ht="16.5" thickBot="1">
      <c r="A32" s="44" t="s">
        <v>10</v>
      </c>
      <c r="B32" s="45"/>
      <c r="C32" s="46"/>
      <c r="D32" s="46"/>
      <c r="E32" s="47"/>
      <c r="F32" s="48"/>
      <c r="G32" s="49">
        <f>G31+G26+G19</f>
        <v>0</v>
      </c>
      <c r="H32" s="151">
        <f>H19+H26+H31</f>
        <v>0</v>
      </c>
      <c r="I32" s="151">
        <f>I19+I26+I31</f>
        <v>0</v>
      </c>
    </row>
    <row r="36" spans="1:9" s="100" customFormat="1" ht="15">
      <c r="A36" s="159" t="s">
        <v>201</v>
      </c>
      <c r="B36" s="160"/>
      <c r="C36" s="161"/>
      <c r="D36" s="161"/>
      <c r="E36" s="162"/>
      <c r="F36" s="161"/>
      <c r="G36" s="163"/>
    </row>
    <row r="37" spans="1:9" s="100" customFormat="1" ht="15">
      <c r="A37" s="164"/>
      <c r="B37" s="160"/>
      <c r="C37" s="161"/>
      <c r="D37" s="161"/>
      <c r="E37" s="162"/>
      <c r="F37" s="161"/>
      <c r="G37" s="163"/>
    </row>
    <row r="38" spans="1:9" s="100" customFormat="1" ht="15">
      <c r="A38" s="164"/>
      <c r="B38" s="160"/>
      <c r="C38" s="161"/>
      <c r="D38" s="161"/>
      <c r="E38" s="162"/>
      <c r="F38" s="161"/>
      <c r="G38" s="163"/>
    </row>
    <row r="39" spans="1:9" s="100" customFormat="1" ht="15">
      <c r="A39" s="164"/>
      <c r="B39" s="160"/>
      <c r="C39" s="161"/>
      <c r="D39" s="161"/>
      <c r="E39" s="162"/>
      <c r="F39" s="161"/>
      <c r="G39" s="163"/>
      <c r="H39" s="165" t="s">
        <v>205</v>
      </c>
    </row>
    <row r="40" spans="1:9" s="100" customFormat="1" ht="15">
      <c r="A40" s="164"/>
      <c r="B40" s="160"/>
      <c r="C40" s="161"/>
      <c r="D40" s="161"/>
      <c r="E40" s="162"/>
      <c r="F40" s="161"/>
      <c r="G40" s="163"/>
    </row>
    <row r="41" spans="1:9" s="100" customFormat="1" ht="15">
      <c r="A41" s="164"/>
      <c r="B41" s="160"/>
      <c r="C41" s="161"/>
      <c r="D41" s="161"/>
      <c r="E41" s="162"/>
      <c r="F41" s="161"/>
      <c r="G41" s="157"/>
      <c r="H41" s="157"/>
      <c r="I41" s="157"/>
    </row>
    <row r="42" spans="1:9" s="100" customFormat="1" ht="15">
      <c r="A42" s="164"/>
      <c r="B42" s="160"/>
      <c r="C42" s="161"/>
      <c r="D42" s="161"/>
      <c r="E42" s="162"/>
      <c r="F42" s="161"/>
      <c r="G42" s="158" t="s">
        <v>203</v>
      </c>
    </row>
    <row r="43" spans="1:9" s="100" customFormat="1" ht="15">
      <c r="A43" s="164"/>
      <c r="B43" s="160"/>
      <c r="C43" s="161"/>
      <c r="D43" s="161"/>
      <c r="E43" s="162"/>
      <c r="F43" s="161"/>
      <c r="G43" s="100" t="s">
        <v>204</v>
      </c>
    </row>
    <row r="44" spans="1:9" s="100" customFormat="1" ht="15">
      <c r="A44" s="164"/>
      <c r="B44" s="160"/>
      <c r="C44" s="161"/>
      <c r="D44" s="161"/>
      <c r="E44" s="162"/>
      <c r="F44" s="161"/>
      <c r="G44" s="100" t="s">
        <v>202</v>
      </c>
    </row>
    <row r="45" spans="1:9" s="100" customFormat="1" ht="15">
      <c r="A45" s="164"/>
      <c r="B45" s="160"/>
      <c r="C45" s="161"/>
      <c r="D45" s="161"/>
      <c r="E45" s="162"/>
      <c r="F45" s="161"/>
      <c r="G45" s="163"/>
    </row>
  </sheetData>
  <sheetProtection formatCells="0" formatColumns="0" formatRows="0" insertColumns="0" insertRows="0" insertHyperlinks="0" deleteColumns="0" deleteRows="0" sort="0" autoFilter="0" pivotTables="0"/>
  <mergeCells count="14">
    <mergeCell ref="A10:A11"/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C10:G10"/>
    <mergeCell ref="H10:H11"/>
    <mergeCell ref="I10:I11"/>
    <mergeCell ref="B10:B11"/>
  </mergeCells>
  <pageMargins left="0.7" right="0.7" top="0.75" bottom="0.75" header="0.3" footer="0.3"/>
  <pageSetup paperSize="9" scale="5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Q42"/>
  <sheetViews>
    <sheetView topLeftCell="F7" workbookViewId="0">
      <selection activeCell="Q25" sqref="P25:Q39"/>
    </sheetView>
  </sheetViews>
  <sheetFormatPr defaultRowHeight="12.75"/>
  <cols>
    <col min="1" max="1" width="15.5703125" customWidth="1"/>
    <col min="2" max="2" width="32.28515625" customWidth="1"/>
    <col min="3" max="3" width="8.85546875" bestFit="1" customWidth="1"/>
    <col min="4" max="4" width="7" bestFit="1" customWidth="1"/>
    <col min="5" max="5" width="5.28515625" bestFit="1" customWidth="1"/>
    <col min="6" max="6" width="11.42578125" bestFit="1" customWidth="1"/>
    <col min="7" max="7" width="14.5703125" bestFit="1" customWidth="1"/>
    <col min="8" max="8" width="12.140625" bestFit="1" customWidth="1"/>
    <col min="9" max="9" width="14.5703125" bestFit="1" customWidth="1"/>
    <col min="12" max="12" width="20.140625" customWidth="1"/>
    <col min="13" max="13" width="58.7109375" customWidth="1"/>
    <col min="16" max="16" width="27.28515625" customWidth="1"/>
    <col min="17" max="17" width="51.5703125" customWidth="1"/>
  </cols>
  <sheetData>
    <row r="6" spans="1:13" ht="13.5" thickBot="1"/>
    <row r="7" spans="1:13" ht="16.5" thickBot="1">
      <c r="A7" s="175" t="s">
        <v>0</v>
      </c>
      <c r="B7" s="183" t="s">
        <v>1</v>
      </c>
      <c r="C7" s="179" t="s">
        <v>28</v>
      </c>
      <c r="D7" s="180"/>
      <c r="E7" s="180"/>
      <c r="F7" s="180"/>
      <c r="G7" s="180"/>
      <c r="H7" s="191" t="s">
        <v>31</v>
      </c>
      <c r="I7" s="193" t="s">
        <v>32</v>
      </c>
    </row>
    <row r="8" spans="1:13" ht="32.25" thickBot="1">
      <c r="A8" s="176"/>
      <c r="B8" s="184"/>
      <c r="C8" s="41" t="s">
        <v>2</v>
      </c>
      <c r="D8" s="41" t="s">
        <v>3</v>
      </c>
      <c r="E8" s="42" t="s">
        <v>4</v>
      </c>
      <c r="F8" s="41" t="s">
        <v>29</v>
      </c>
      <c r="G8" s="43" t="s">
        <v>30</v>
      </c>
      <c r="H8" s="192"/>
      <c r="I8" s="194"/>
      <c r="L8" s="68" t="s">
        <v>46</v>
      </c>
      <c r="M8" s="68" t="s">
        <v>47</v>
      </c>
    </row>
    <row r="9" spans="1:13" ht="15">
      <c r="A9" s="50">
        <v>1</v>
      </c>
      <c r="B9" s="51" t="s">
        <v>6</v>
      </c>
      <c r="C9" s="52"/>
      <c r="D9" s="52"/>
      <c r="E9" s="53"/>
      <c r="F9" s="54"/>
      <c r="G9" s="55"/>
      <c r="H9" s="55"/>
      <c r="I9" s="55"/>
      <c r="L9" s="69" t="s">
        <v>41</v>
      </c>
      <c r="M9" s="69" t="s">
        <v>42</v>
      </c>
    </row>
    <row r="10" spans="1:13">
      <c r="A10" s="34">
        <v>1.1000000000000001</v>
      </c>
      <c r="B10" s="29"/>
      <c r="C10" s="3" t="s">
        <v>35</v>
      </c>
      <c r="D10" s="3"/>
      <c r="E10" s="27"/>
      <c r="F10" s="25"/>
      <c r="G10" s="4">
        <f t="shared" ref="G10:G11" si="0">D10*E10*F10</f>
        <v>0</v>
      </c>
      <c r="H10" s="4"/>
      <c r="I10" s="4">
        <f t="shared" ref="I10:I11" si="1">+G10-H10</f>
        <v>0</v>
      </c>
      <c r="L10" s="70" t="s">
        <v>43</v>
      </c>
      <c r="M10" s="70" t="s">
        <v>45</v>
      </c>
    </row>
    <row r="11" spans="1:13">
      <c r="A11" s="34">
        <v>1.2</v>
      </c>
      <c r="B11" s="29"/>
      <c r="C11" s="3" t="s">
        <v>35</v>
      </c>
      <c r="D11" s="3"/>
      <c r="E11" s="27"/>
      <c r="F11" s="25"/>
      <c r="G11" s="4">
        <f t="shared" si="0"/>
        <v>0</v>
      </c>
      <c r="H11" s="4"/>
      <c r="I11" s="4">
        <f t="shared" si="1"/>
        <v>0</v>
      </c>
      <c r="L11" s="70" t="s">
        <v>44</v>
      </c>
      <c r="M11" s="70" t="s">
        <v>37</v>
      </c>
    </row>
    <row r="12" spans="1:13">
      <c r="A12" s="35"/>
      <c r="B12" s="36" t="s">
        <v>7</v>
      </c>
      <c r="C12" s="37"/>
      <c r="D12" s="37"/>
      <c r="E12" s="38"/>
      <c r="F12" s="39"/>
      <c r="G12" s="40">
        <f>SUM(G10:G11)</f>
        <v>0</v>
      </c>
      <c r="H12" s="40">
        <f>SUM(H10:H11)</f>
        <v>0</v>
      </c>
      <c r="I12" s="40">
        <f>SUM(I10:I11)</f>
        <v>0</v>
      </c>
      <c r="L12" s="71"/>
      <c r="M12" s="71"/>
    </row>
    <row r="13" spans="1:13" ht="15">
      <c r="A13" s="56">
        <v>2</v>
      </c>
      <c r="B13" s="57" t="s">
        <v>8</v>
      </c>
      <c r="C13" s="58"/>
      <c r="D13" s="58"/>
      <c r="E13" s="59"/>
      <c r="F13" s="60"/>
      <c r="G13" s="61"/>
      <c r="H13" s="61"/>
      <c r="I13" s="61"/>
      <c r="L13" s="39" t="s">
        <v>38</v>
      </c>
      <c r="M13" s="39"/>
    </row>
    <row r="14" spans="1:13">
      <c r="A14" s="34">
        <v>2.1</v>
      </c>
      <c r="B14" s="30"/>
      <c r="C14" s="3" t="s">
        <v>35</v>
      </c>
      <c r="D14" s="3"/>
      <c r="E14" s="27"/>
      <c r="F14" s="25"/>
      <c r="G14" s="4">
        <f t="shared" ref="G14:G15" si="2">D14*E14*F14</f>
        <v>0</v>
      </c>
      <c r="H14" s="4"/>
      <c r="I14" s="4">
        <f t="shared" ref="I14:I15" si="3">+G14-H14</f>
        <v>0</v>
      </c>
      <c r="L14" s="185" t="s">
        <v>39</v>
      </c>
      <c r="M14" s="186"/>
    </row>
    <row r="15" spans="1:13">
      <c r="A15" s="34">
        <v>2.2000000000000002</v>
      </c>
      <c r="B15" s="31"/>
      <c r="C15" s="3" t="s">
        <v>35</v>
      </c>
      <c r="D15" s="3"/>
      <c r="E15" s="27"/>
      <c r="F15" s="25"/>
      <c r="G15" s="4">
        <f t="shared" si="2"/>
        <v>0</v>
      </c>
      <c r="H15" s="4"/>
      <c r="I15" s="4">
        <f t="shared" si="3"/>
        <v>0</v>
      </c>
      <c r="L15" s="187" t="s">
        <v>40</v>
      </c>
      <c r="M15" s="188"/>
    </row>
    <row r="16" spans="1:13">
      <c r="A16" s="35"/>
      <c r="B16" s="36" t="s">
        <v>9</v>
      </c>
      <c r="C16" s="37"/>
      <c r="D16" s="37"/>
      <c r="E16" s="38"/>
      <c r="F16" s="39"/>
      <c r="G16" s="40">
        <f>SUM(G14:G15)</f>
        <v>0</v>
      </c>
      <c r="H16" s="40">
        <f>SUM(H14:H15)</f>
        <v>0</v>
      </c>
      <c r="I16" s="40">
        <f>SUM(I14:I15)</f>
        <v>0</v>
      </c>
    </row>
    <row r="17" spans="1:17" ht="15">
      <c r="A17" s="56">
        <v>3</v>
      </c>
      <c r="B17" s="57" t="s">
        <v>33</v>
      </c>
      <c r="C17" s="58"/>
      <c r="D17" s="58"/>
      <c r="E17" s="59"/>
      <c r="F17" s="60"/>
      <c r="G17" s="61"/>
      <c r="H17" s="61"/>
      <c r="I17" s="61"/>
    </row>
    <row r="18" spans="1:17">
      <c r="A18" s="34">
        <v>3.1</v>
      </c>
      <c r="B18" s="29"/>
      <c r="C18" s="3" t="s">
        <v>35</v>
      </c>
      <c r="D18" s="3"/>
      <c r="E18" s="27"/>
      <c r="F18" s="25"/>
      <c r="G18" s="4">
        <f t="shared" ref="G18:G20" si="4">D18*E18*F18</f>
        <v>0</v>
      </c>
      <c r="H18" s="4"/>
      <c r="I18" s="4">
        <f t="shared" ref="I18:I20" si="5">+G18-H18</f>
        <v>0</v>
      </c>
    </row>
    <row r="19" spans="1:17">
      <c r="A19" s="34">
        <v>3.2</v>
      </c>
      <c r="B19" s="29"/>
      <c r="C19" s="3" t="s">
        <v>36</v>
      </c>
      <c r="D19" s="3"/>
      <c r="E19" s="27"/>
      <c r="F19" s="25"/>
      <c r="G19" s="4">
        <f t="shared" si="4"/>
        <v>0</v>
      </c>
      <c r="H19" s="4"/>
      <c r="I19" s="4">
        <f t="shared" si="5"/>
        <v>0</v>
      </c>
    </row>
    <row r="20" spans="1:17">
      <c r="A20" s="34">
        <v>3.3</v>
      </c>
      <c r="B20" s="29"/>
      <c r="C20" s="3" t="s">
        <v>36</v>
      </c>
      <c r="D20" s="3"/>
      <c r="E20" s="27"/>
      <c r="F20" s="25"/>
      <c r="G20" s="4">
        <f t="shared" si="4"/>
        <v>0</v>
      </c>
      <c r="H20" s="4"/>
      <c r="I20" s="4">
        <f t="shared" si="5"/>
        <v>0</v>
      </c>
    </row>
    <row r="21" spans="1:17" ht="27" customHeight="1">
      <c r="A21" s="35"/>
      <c r="B21" s="36" t="s">
        <v>34</v>
      </c>
      <c r="C21" s="37"/>
      <c r="D21" s="37"/>
      <c r="E21" s="38"/>
      <c r="F21" s="39"/>
      <c r="G21" s="40">
        <f>SUM(G18:G20)</f>
        <v>0</v>
      </c>
      <c r="H21" s="40">
        <f>SUM(H18:H20)</f>
        <v>0</v>
      </c>
      <c r="I21" s="40">
        <f>SUM(I18:I20)</f>
        <v>0</v>
      </c>
    </row>
    <row r="22" spans="1:17" ht="16.5" thickBot="1">
      <c r="A22" s="44" t="s">
        <v>10</v>
      </c>
      <c r="B22" s="45"/>
      <c r="C22" s="46"/>
      <c r="D22" s="46"/>
      <c r="E22" s="47"/>
      <c r="F22" s="48"/>
      <c r="G22" s="49">
        <f>G21+G16+G12</f>
        <v>0</v>
      </c>
      <c r="H22" s="49">
        <f>H12+H16+H21</f>
        <v>0</v>
      </c>
      <c r="I22" s="49">
        <f>I12+I16+I21</f>
        <v>0</v>
      </c>
    </row>
    <row r="25" spans="1:17">
      <c r="P25" s="72" t="s">
        <v>59</v>
      </c>
      <c r="Q25" s="72" t="s">
        <v>60</v>
      </c>
    </row>
    <row r="26" spans="1:17" ht="25.5">
      <c r="P26" s="73" t="s">
        <v>61</v>
      </c>
      <c r="Q26" s="70" t="s">
        <v>48</v>
      </c>
    </row>
    <row r="27" spans="1:17">
      <c r="P27" s="70"/>
      <c r="Q27" s="70" t="s">
        <v>49</v>
      </c>
    </row>
    <row r="28" spans="1:17">
      <c r="P28" s="70"/>
      <c r="Q28" s="70" t="s">
        <v>50</v>
      </c>
    </row>
    <row r="29" spans="1:17">
      <c r="P29" s="70"/>
      <c r="Q29" s="70" t="s">
        <v>51</v>
      </c>
    </row>
    <row r="30" spans="1:17">
      <c r="P30" s="70"/>
      <c r="Q30" s="70" t="s">
        <v>52</v>
      </c>
    </row>
    <row r="31" spans="1:17">
      <c r="P31" s="70"/>
      <c r="Q31" s="70" t="s">
        <v>53</v>
      </c>
    </row>
    <row r="32" spans="1:17">
      <c r="P32" s="70"/>
      <c r="Q32" s="70" t="s">
        <v>54</v>
      </c>
    </row>
    <row r="33" spans="2:17">
      <c r="P33" s="70"/>
      <c r="Q33" s="70" t="s">
        <v>55</v>
      </c>
    </row>
    <row r="34" spans="2:17">
      <c r="P34" s="70"/>
      <c r="Q34" s="70" t="s">
        <v>56</v>
      </c>
    </row>
    <row r="35" spans="2:17">
      <c r="B35" t="s">
        <v>46</v>
      </c>
      <c r="C35" t="s">
        <v>47</v>
      </c>
      <c r="P35" s="70"/>
      <c r="Q35" s="70" t="s">
        <v>57</v>
      </c>
    </row>
    <row r="36" spans="2:17">
      <c r="B36" t="s">
        <v>41</v>
      </c>
      <c r="C36" t="s">
        <v>42</v>
      </c>
      <c r="P36" s="71"/>
      <c r="Q36" s="71" t="s">
        <v>58</v>
      </c>
    </row>
    <row r="37" spans="2:17">
      <c r="B37" t="s">
        <v>43</v>
      </c>
      <c r="C37" t="s">
        <v>45</v>
      </c>
      <c r="P37" s="189" t="s">
        <v>38</v>
      </c>
      <c r="Q37" s="190"/>
    </row>
    <row r="38" spans="2:17">
      <c r="B38" t="s">
        <v>44</v>
      </c>
      <c r="C38" t="s">
        <v>37</v>
      </c>
      <c r="P38" s="74" t="s">
        <v>62</v>
      </c>
      <c r="Q38" s="75"/>
    </row>
    <row r="39" spans="2:17">
      <c r="P39" s="76" t="s">
        <v>63</v>
      </c>
      <c r="Q39" s="77"/>
    </row>
    <row r="40" spans="2:17">
      <c r="B40" t="s">
        <v>38</v>
      </c>
    </row>
    <row r="41" spans="2:17">
      <c r="B41" t="s">
        <v>39</v>
      </c>
    </row>
    <row r="42" spans="2:17">
      <c r="B42" t="s">
        <v>40</v>
      </c>
    </row>
  </sheetData>
  <mergeCells count="8">
    <mergeCell ref="L14:M14"/>
    <mergeCell ref="L15:M15"/>
    <mergeCell ref="P37:Q37"/>
    <mergeCell ref="A7:A8"/>
    <mergeCell ref="B7:B8"/>
    <mergeCell ref="C7:G7"/>
    <mergeCell ref="H7:H8"/>
    <mergeCell ref="I7:I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42" sqref="D42"/>
    </sheetView>
  </sheetViews>
  <sheetFormatPr defaultRowHeight="12.75"/>
  <sheetData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B1:G19"/>
  <sheetViews>
    <sheetView workbookViewId="0">
      <selection activeCell="D21" sqref="D21"/>
    </sheetView>
  </sheetViews>
  <sheetFormatPr defaultColWidth="9.140625" defaultRowHeight="12.75"/>
  <cols>
    <col min="1" max="1" width="1.7109375" style="9" customWidth="1"/>
    <col min="2" max="2" width="34.85546875" style="9" customWidth="1"/>
    <col min="3" max="3" width="28.5703125" style="9" customWidth="1"/>
    <col min="4" max="4" width="29.5703125" style="9" customWidth="1"/>
    <col min="5" max="5" width="21" style="10" customWidth="1"/>
    <col min="6" max="6" width="3.5703125" style="10" hidden="1" customWidth="1"/>
    <col min="7" max="7" width="5" style="10" customWidth="1"/>
    <col min="8" max="8" width="30.7109375" style="9" customWidth="1"/>
    <col min="9" max="9" width="14.85546875" style="9" customWidth="1"/>
    <col min="10" max="10" width="11.140625" style="9" customWidth="1"/>
    <col min="11" max="11" width="13.5703125" style="9" customWidth="1"/>
    <col min="12" max="12" width="15.28515625" style="9" customWidth="1"/>
    <col min="13" max="13" width="25.7109375" style="9" customWidth="1"/>
    <col min="14" max="14" width="20.42578125" style="9" customWidth="1"/>
    <col min="15" max="22" width="25.7109375" style="9" customWidth="1"/>
    <col min="23" max="16384" width="9.140625" style="9"/>
  </cols>
  <sheetData>
    <row r="1" spans="2:7">
      <c r="B1" s="8" t="s">
        <v>11</v>
      </c>
    </row>
    <row r="2" spans="2:7">
      <c r="B2" s="8"/>
    </row>
    <row r="3" spans="2:7">
      <c r="C3" s="11" t="s">
        <v>12</v>
      </c>
    </row>
    <row r="4" spans="2:7" ht="25.5">
      <c r="B4" s="62" t="s">
        <v>13</v>
      </c>
      <c r="C4" s="62" t="s">
        <v>14</v>
      </c>
      <c r="D4" s="63" t="s">
        <v>15</v>
      </c>
      <c r="E4" s="64" t="s">
        <v>16</v>
      </c>
    </row>
    <row r="5" spans="2:7">
      <c r="B5" s="12"/>
      <c r="C5" s="12"/>
      <c r="D5" s="13"/>
      <c r="E5" s="14"/>
    </row>
    <row r="6" spans="2:7">
      <c r="B6" s="12"/>
      <c r="C6" s="12"/>
      <c r="D6" s="13"/>
      <c r="E6" s="14"/>
      <c r="F6" s="10" t="s">
        <v>17</v>
      </c>
    </row>
    <row r="7" spans="2:7">
      <c r="B7" s="12"/>
      <c r="C7" s="12"/>
      <c r="D7" s="13"/>
      <c r="E7" s="14"/>
      <c r="F7" s="10" t="s">
        <v>17</v>
      </c>
    </row>
    <row r="8" spans="2:7">
      <c r="B8" s="12"/>
      <c r="C8" s="12"/>
      <c r="D8" s="13"/>
      <c r="E8" s="14"/>
      <c r="F8" s="10" t="s">
        <v>18</v>
      </c>
    </row>
    <row r="9" spans="2:7">
      <c r="B9" s="12"/>
      <c r="C9" s="12"/>
      <c r="D9" s="13"/>
      <c r="E9" s="14"/>
      <c r="F9" s="15"/>
      <c r="G9" s="16"/>
    </row>
    <row r="10" spans="2:7">
      <c r="B10" s="12"/>
      <c r="C10" s="12"/>
      <c r="D10" s="13"/>
      <c r="E10" s="14"/>
      <c r="F10" s="15"/>
      <c r="G10" s="16"/>
    </row>
    <row r="11" spans="2:7">
      <c r="B11" s="12"/>
      <c r="C11" s="12"/>
      <c r="D11" s="17"/>
      <c r="E11" s="14"/>
      <c r="F11" s="15"/>
      <c r="G11" s="16"/>
    </row>
    <row r="12" spans="2:7">
      <c r="B12" s="12"/>
      <c r="C12" s="12"/>
      <c r="D12" s="13"/>
      <c r="E12" s="14"/>
      <c r="F12" s="15"/>
      <c r="G12" s="16"/>
    </row>
    <row r="13" spans="2:7">
      <c r="B13" s="12"/>
      <c r="C13" s="12"/>
      <c r="D13" s="13"/>
      <c r="E13" s="14"/>
      <c r="F13" s="15"/>
      <c r="G13" s="16"/>
    </row>
    <row r="14" spans="2:7">
      <c r="B14" s="18"/>
      <c r="C14" s="18"/>
      <c r="D14" s="19"/>
      <c r="E14" s="20"/>
      <c r="F14" s="15"/>
      <c r="G14" s="16"/>
    </row>
    <row r="15" spans="2:7">
      <c r="B15" s="21"/>
      <c r="C15" s="21"/>
      <c r="D15" s="22"/>
      <c r="E15" s="23"/>
    </row>
    <row r="16" spans="2:7">
      <c r="B16" s="65" t="s">
        <v>19</v>
      </c>
      <c r="C16" s="66"/>
      <c r="D16" s="66"/>
      <c r="E16" s="67">
        <f>SUM(E5:E15)</f>
        <v>0</v>
      </c>
    </row>
    <row r="17" spans="2:6" s="9" customFormat="1">
      <c r="B17" s="24"/>
      <c r="C17" s="24"/>
      <c r="D17" s="24"/>
      <c r="E17" s="16"/>
      <c r="F17" s="16"/>
    </row>
    <row r="18" spans="2:6" s="9" customFormat="1">
      <c r="B18" s="24"/>
      <c r="C18" s="24"/>
      <c r="D18" s="24"/>
      <c r="E18" s="16"/>
      <c r="F18" s="16"/>
    </row>
    <row r="19" spans="2:6" s="9" customFormat="1">
      <c r="B19" s="24"/>
      <c r="C19" s="24"/>
      <c r="D19" s="24"/>
      <c r="E19" s="16"/>
      <c r="F19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0C157-1060-4AA1-9111-15DF72CC8EDE}">
  <dimension ref="A1:I20"/>
  <sheetViews>
    <sheetView workbookViewId="0">
      <selection activeCell="D42" sqref="D42"/>
    </sheetView>
  </sheetViews>
  <sheetFormatPr defaultRowHeight="12.75"/>
  <cols>
    <col min="1" max="1" width="23.28515625" customWidth="1"/>
    <col min="2" max="2" width="12" customWidth="1"/>
    <col min="3" max="3" width="11.7109375" customWidth="1"/>
    <col min="4" max="4" width="12.42578125" customWidth="1"/>
    <col min="5" max="5" width="16.5703125" customWidth="1"/>
    <col min="6" max="6" width="14.140625" customWidth="1"/>
    <col min="7" max="7" width="16.28515625" customWidth="1"/>
    <col min="8" max="8" width="16.5703125" customWidth="1"/>
    <col min="9" max="9" width="45.42578125" customWidth="1"/>
  </cols>
  <sheetData>
    <row r="1" spans="1:9">
      <c r="A1" t="s">
        <v>187</v>
      </c>
    </row>
    <row r="2" spans="1:9">
      <c r="A2" t="s">
        <v>188</v>
      </c>
    </row>
    <row r="3" spans="1:9">
      <c r="A3" t="s">
        <v>189</v>
      </c>
      <c r="B3" t="s">
        <v>190</v>
      </c>
    </row>
    <row r="6" spans="1:9">
      <c r="A6" s="152" t="s">
        <v>198</v>
      </c>
    </row>
    <row r="8" spans="1:9">
      <c r="A8" s="196" t="s">
        <v>191</v>
      </c>
      <c r="B8" s="196"/>
      <c r="C8" s="153" t="s">
        <v>192</v>
      </c>
      <c r="D8" s="153" t="s">
        <v>193</v>
      </c>
      <c r="E8" s="153" t="s">
        <v>194</v>
      </c>
      <c r="F8" s="153" t="s">
        <v>195</v>
      </c>
      <c r="G8" s="153" t="s">
        <v>196</v>
      </c>
      <c r="H8" s="153" t="s">
        <v>197</v>
      </c>
      <c r="I8" s="155" t="s">
        <v>199</v>
      </c>
    </row>
    <row r="9" spans="1:9">
      <c r="A9" s="195"/>
      <c r="B9" s="195"/>
      <c r="C9" s="154"/>
      <c r="D9" s="154"/>
      <c r="E9" s="154"/>
      <c r="F9" s="72"/>
      <c r="G9" s="72"/>
      <c r="H9" s="72"/>
      <c r="I9" s="156" t="s">
        <v>200</v>
      </c>
    </row>
    <row r="10" spans="1:9">
      <c r="A10" s="195"/>
      <c r="B10" s="195"/>
      <c r="C10" s="154"/>
      <c r="D10" s="154"/>
      <c r="E10" s="154"/>
      <c r="F10" s="72"/>
      <c r="G10" s="72"/>
      <c r="H10" s="72"/>
      <c r="I10" s="72"/>
    </row>
    <row r="11" spans="1:9">
      <c r="A11" s="195"/>
      <c r="B11" s="195"/>
      <c r="C11" s="154"/>
      <c r="D11" s="154"/>
      <c r="E11" s="154"/>
      <c r="F11" s="72"/>
      <c r="G11" s="72"/>
      <c r="H11" s="72"/>
      <c r="I11" s="72"/>
    </row>
    <row r="12" spans="1:9">
      <c r="A12" s="195"/>
      <c r="B12" s="195"/>
      <c r="C12" s="154"/>
      <c r="D12" s="154"/>
      <c r="E12" s="154"/>
      <c r="F12" s="72"/>
      <c r="G12" s="72"/>
      <c r="H12" s="72"/>
      <c r="I12" s="72"/>
    </row>
    <row r="13" spans="1:9">
      <c r="A13" s="195"/>
      <c r="B13" s="195"/>
      <c r="C13" s="154"/>
      <c r="D13" s="154"/>
      <c r="E13" s="154"/>
      <c r="F13" s="72"/>
      <c r="G13" s="72"/>
      <c r="H13" s="72"/>
      <c r="I13" s="72"/>
    </row>
    <row r="14" spans="1:9">
      <c r="A14" s="195"/>
      <c r="B14" s="195"/>
      <c r="C14" s="154"/>
      <c r="D14" s="154"/>
      <c r="E14" s="154"/>
      <c r="F14" s="72"/>
      <c r="G14" s="72"/>
      <c r="H14" s="72"/>
      <c r="I14" s="72"/>
    </row>
    <row r="15" spans="1:9">
      <c r="A15" s="195"/>
      <c r="B15" s="195"/>
      <c r="C15" s="154"/>
      <c r="D15" s="154"/>
      <c r="E15" s="154"/>
      <c r="F15" s="72"/>
      <c r="G15" s="72"/>
      <c r="H15" s="72"/>
      <c r="I15" s="72"/>
    </row>
    <row r="16" spans="1:9">
      <c r="A16" s="195"/>
      <c r="B16" s="195"/>
      <c r="C16" s="154"/>
      <c r="D16" s="154"/>
      <c r="E16" s="154"/>
      <c r="F16" s="72"/>
      <c r="G16" s="72"/>
      <c r="H16" s="72"/>
      <c r="I16" s="72"/>
    </row>
    <row r="17" spans="1:9">
      <c r="A17" s="195"/>
      <c r="B17" s="195"/>
      <c r="C17" s="154"/>
      <c r="D17" s="154"/>
      <c r="E17" s="154"/>
      <c r="F17" s="72"/>
      <c r="G17" s="72"/>
      <c r="H17" s="72"/>
      <c r="I17" s="72"/>
    </row>
    <row r="18" spans="1:9">
      <c r="A18" s="195"/>
      <c r="B18" s="195"/>
      <c r="C18" s="154"/>
      <c r="D18" s="154"/>
      <c r="E18" s="154"/>
      <c r="F18" s="72"/>
      <c r="G18" s="72"/>
      <c r="H18" s="72"/>
      <c r="I18" s="72"/>
    </row>
    <row r="19" spans="1:9">
      <c r="A19" s="195"/>
      <c r="B19" s="195"/>
      <c r="C19" s="154"/>
      <c r="D19" s="154"/>
      <c r="E19" s="154"/>
      <c r="F19" s="72"/>
      <c r="G19" s="72"/>
      <c r="H19" s="72"/>
      <c r="I19" s="72"/>
    </row>
    <row r="20" spans="1:9">
      <c r="A20" s="195" t="s">
        <v>5</v>
      </c>
      <c r="B20" s="195"/>
      <c r="C20" s="154"/>
      <c r="D20" s="154"/>
      <c r="E20" s="154"/>
      <c r="F20" s="72"/>
      <c r="G20" s="72"/>
      <c r="H20" s="72"/>
      <c r="I20" s="72"/>
    </row>
  </sheetData>
  <mergeCells count="13">
    <mergeCell ref="A20:B20"/>
    <mergeCell ref="A14:B14"/>
    <mergeCell ref="A15:B15"/>
    <mergeCell ref="A16:B16"/>
    <mergeCell ref="A17:B17"/>
    <mergeCell ref="A18:B18"/>
    <mergeCell ref="A19:B19"/>
    <mergeCell ref="A13:B13"/>
    <mergeCell ref="A8:B8"/>
    <mergeCell ref="A9:B9"/>
    <mergeCell ref="A10:B10"/>
    <mergeCell ref="A11:B11"/>
    <mergeCell ref="A12:B1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2C4D7-A8EA-47AC-B593-35B1B3E5FD94}">
  <dimension ref="A1:D297"/>
  <sheetViews>
    <sheetView workbookViewId="0">
      <pane xSplit="1" ySplit="3" topLeftCell="B50" activePane="bottomRight" state="frozen"/>
      <selection pane="topRight" activeCell="B1" sqref="B1"/>
      <selection pane="bottomLeft" activeCell="A4" sqref="A4"/>
      <selection pane="bottomRight" activeCell="A156" sqref="A156"/>
    </sheetView>
  </sheetViews>
  <sheetFormatPr defaultRowHeight="12.75"/>
  <cols>
    <col min="1" max="1" width="21" style="96" customWidth="1"/>
    <col min="2" max="3" width="17.42578125" style="86" customWidth="1"/>
  </cols>
  <sheetData>
    <row r="1" spans="1:3" ht="15" customHeight="1">
      <c r="A1" s="197" t="s">
        <v>66</v>
      </c>
      <c r="B1" s="197"/>
      <c r="C1" s="197"/>
    </row>
    <row r="2" spans="1:3" ht="13.5" thickBot="1">
      <c r="A2" s="88"/>
      <c r="B2" s="78"/>
      <c r="C2" s="78"/>
    </row>
    <row r="3" spans="1:3">
      <c r="A3" s="89" t="s">
        <v>67</v>
      </c>
      <c r="B3" s="79" t="s">
        <v>64</v>
      </c>
      <c r="C3" s="79" t="s">
        <v>65</v>
      </c>
    </row>
    <row r="4" spans="1:3">
      <c r="A4" s="90">
        <v>43739</v>
      </c>
      <c r="B4" s="80">
        <v>1.415</v>
      </c>
      <c r="C4" s="80">
        <v>0.91400000000000003</v>
      </c>
    </row>
    <row r="5" spans="1:3">
      <c r="A5" s="90">
        <v>43740</v>
      </c>
      <c r="B5" s="80">
        <v>1.415</v>
      </c>
      <c r="C5" s="80">
        <v>0.91400000000000003</v>
      </c>
    </row>
    <row r="6" spans="1:3">
      <c r="A6" s="90">
        <v>43741</v>
      </c>
      <c r="B6" s="80">
        <v>1.415</v>
      </c>
      <c r="C6" s="80">
        <v>0.91400000000000003</v>
      </c>
    </row>
    <row r="7" spans="1:3">
      <c r="A7" s="90">
        <v>43742</v>
      </c>
      <c r="B7" s="80">
        <v>1.415</v>
      </c>
      <c r="C7" s="80">
        <v>0.91400000000000003</v>
      </c>
    </row>
    <row r="8" spans="1:3">
      <c r="A8" s="90">
        <v>43743</v>
      </c>
      <c r="B8" s="80">
        <v>1.415</v>
      </c>
      <c r="C8" s="80">
        <v>0.91400000000000003</v>
      </c>
    </row>
    <row r="9" spans="1:3">
      <c r="A9" s="90">
        <v>43744</v>
      </c>
      <c r="B9" s="80">
        <v>1.415</v>
      </c>
      <c r="C9" s="80">
        <v>0.91400000000000003</v>
      </c>
    </row>
    <row r="10" spans="1:3">
      <c r="A10" s="90">
        <v>43745</v>
      </c>
      <c r="B10" s="80">
        <v>1.415</v>
      </c>
      <c r="C10" s="80">
        <v>0.91400000000000003</v>
      </c>
    </row>
    <row r="11" spans="1:3">
      <c r="A11" s="90">
        <v>43746</v>
      </c>
      <c r="B11" s="80">
        <v>1.415</v>
      </c>
      <c r="C11" s="80">
        <v>0.91400000000000003</v>
      </c>
    </row>
    <row r="12" spans="1:3">
      <c r="A12" s="90">
        <v>43747</v>
      </c>
      <c r="B12" s="80">
        <v>1.415</v>
      </c>
      <c r="C12" s="80">
        <v>0.91400000000000003</v>
      </c>
    </row>
    <row r="13" spans="1:3">
      <c r="A13" s="90">
        <v>43748</v>
      </c>
      <c r="B13" s="80">
        <v>1.415</v>
      </c>
      <c r="C13" s="80">
        <v>0.91400000000000003</v>
      </c>
    </row>
    <row r="14" spans="1:3">
      <c r="A14" s="90">
        <v>43749</v>
      </c>
      <c r="B14" s="80">
        <v>1.415</v>
      </c>
      <c r="C14" s="80">
        <v>0.91400000000000003</v>
      </c>
    </row>
    <row r="15" spans="1:3">
      <c r="A15" s="90">
        <v>43750</v>
      </c>
      <c r="B15" s="80">
        <v>1.415</v>
      </c>
      <c r="C15" s="80">
        <v>0.91400000000000003</v>
      </c>
    </row>
    <row r="16" spans="1:3">
      <c r="A16" s="90">
        <v>43751</v>
      </c>
      <c r="B16" s="80">
        <v>1.415</v>
      </c>
      <c r="C16" s="80">
        <v>0.91400000000000003</v>
      </c>
    </row>
    <row r="17" spans="1:3">
      <c r="A17" s="90">
        <v>43752</v>
      </c>
      <c r="B17" s="80">
        <v>1.415</v>
      </c>
      <c r="C17" s="80">
        <v>0.91400000000000003</v>
      </c>
    </row>
    <row r="18" spans="1:3">
      <c r="A18" s="90">
        <v>43753</v>
      </c>
      <c r="B18" s="80">
        <v>1.415</v>
      </c>
      <c r="C18" s="80">
        <v>0.91400000000000003</v>
      </c>
    </row>
    <row r="19" spans="1:3">
      <c r="A19" s="90">
        <v>43754</v>
      </c>
      <c r="B19" s="80">
        <v>1.415</v>
      </c>
      <c r="C19" s="80">
        <v>0.91400000000000003</v>
      </c>
    </row>
    <row r="20" spans="1:3">
      <c r="A20" s="90">
        <v>43755</v>
      </c>
      <c r="B20" s="80">
        <v>1.415</v>
      </c>
      <c r="C20" s="80">
        <v>0.91400000000000003</v>
      </c>
    </row>
    <row r="21" spans="1:3">
      <c r="A21" s="90">
        <v>43756</v>
      </c>
      <c r="B21" s="80">
        <v>1.415</v>
      </c>
      <c r="C21" s="80">
        <v>0.91400000000000003</v>
      </c>
    </row>
    <row r="22" spans="1:3">
      <c r="A22" s="90">
        <v>43757</v>
      </c>
      <c r="B22" s="80">
        <v>1.415</v>
      </c>
      <c r="C22" s="80">
        <v>0.91400000000000003</v>
      </c>
    </row>
    <row r="23" spans="1:3">
      <c r="A23" s="90">
        <v>43758</v>
      </c>
      <c r="B23" s="80">
        <v>1.415</v>
      </c>
      <c r="C23" s="80">
        <v>0.91400000000000003</v>
      </c>
    </row>
    <row r="24" spans="1:3">
      <c r="A24" s="90">
        <v>43759</v>
      </c>
      <c r="B24" s="80">
        <v>1.415</v>
      </c>
      <c r="C24" s="80">
        <v>0.91400000000000003</v>
      </c>
    </row>
    <row r="25" spans="1:3">
      <c r="A25" s="90">
        <v>43760</v>
      </c>
      <c r="B25" s="80">
        <v>1.415</v>
      </c>
      <c r="C25" s="80">
        <v>0.91400000000000003</v>
      </c>
    </row>
    <row r="26" spans="1:3">
      <c r="A26" s="90">
        <v>43761</v>
      </c>
      <c r="B26" s="80">
        <v>1.415</v>
      </c>
      <c r="C26" s="80">
        <v>0.91400000000000003</v>
      </c>
    </row>
    <row r="27" spans="1:3">
      <c r="A27" s="90">
        <v>43762</v>
      </c>
      <c r="B27" s="80">
        <v>1.415</v>
      </c>
      <c r="C27" s="80">
        <v>0.91400000000000003</v>
      </c>
    </row>
    <row r="28" spans="1:3">
      <c r="A28" s="90">
        <v>43763</v>
      </c>
      <c r="B28" s="80">
        <v>1.415</v>
      </c>
      <c r="C28" s="80">
        <v>0.91400000000000003</v>
      </c>
    </row>
    <row r="29" spans="1:3">
      <c r="A29" s="90">
        <v>43764</v>
      </c>
      <c r="B29" s="80">
        <v>1.415</v>
      </c>
      <c r="C29" s="80">
        <v>0.91400000000000003</v>
      </c>
    </row>
    <row r="30" spans="1:3">
      <c r="A30" s="90">
        <v>43765</v>
      </c>
      <c r="B30" s="80">
        <v>1.415</v>
      </c>
      <c r="C30" s="80">
        <v>0.91400000000000003</v>
      </c>
    </row>
    <row r="31" spans="1:3">
      <c r="A31" s="90">
        <v>43766</v>
      </c>
      <c r="B31" s="80">
        <v>1.415</v>
      </c>
      <c r="C31" s="80">
        <v>0.91400000000000003</v>
      </c>
    </row>
    <row r="32" spans="1:3">
      <c r="A32" s="90">
        <v>43767</v>
      </c>
      <c r="B32" s="80">
        <v>1.415</v>
      </c>
      <c r="C32" s="80">
        <v>0.91400000000000003</v>
      </c>
    </row>
    <row r="33" spans="1:3">
      <c r="A33" s="90">
        <v>43768</v>
      </c>
      <c r="B33" s="80">
        <v>1.415</v>
      </c>
      <c r="C33" s="80">
        <v>0.91400000000000003</v>
      </c>
    </row>
    <row r="34" spans="1:3">
      <c r="A34" s="90">
        <v>43769</v>
      </c>
      <c r="B34" s="80">
        <v>1.415</v>
      </c>
      <c r="C34" s="80">
        <v>0.91400000000000003</v>
      </c>
    </row>
    <row r="35" spans="1:3">
      <c r="A35" s="90">
        <v>43770</v>
      </c>
      <c r="B35" s="80">
        <v>1.41</v>
      </c>
      <c r="C35" s="80">
        <v>0.9</v>
      </c>
    </row>
    <row r="36" spans="1:3">
      <c r="A36" s="90">
        <v>43771</v>
      </c>
      <c r="B36" s="80">
        <v>1.41</v>
      </c>
      <c r="C36" s="80">
        <v>0.9</v>
      </c>
    </row>
    <row r="37" spans="1:3">
      <c r="A37" s="90">
        <v>43772</v>
      </c>
      <c r="B37" s="80">
        <v>1.41</v>
      </c>
      <c r="C37" s="80">
        <v>0.9</v>
      </c>
    </row>
    <row r="38" spans="1:3">
      <c r="A38" s="90">
        <v>43773</v>
      </c>
      <c r="B38" s="80">
        <v>1.41</v>
      </c>
      <c r="C38" s="80">
        <v>0.9</v>
      </c>
    </row>
    <row r="39" spans="1:3">
      <c r="A39" s="90">
        <v>43774</v>
      </c>
      <c r="B39" s="80">
        <v>1.41</v>
      </c>
      <c r="C39" s="80">
        <v>0.9</v>
      </c>
    </row>
    <row r="40" spans="1:3">
      <c r="A40" s="90">
        <v>43775</v>
      </c>
      <c r="B40" s="80">
        <v>1.41</v>
      </c>
      <c r="C40" s="80">
        <v>0.9</v>
      </c>
    </row>
    <row r="41" spans="1:3">
      <c r="A41" s="90">
        <v>43776</v>
      </c>
      <c r="B41" s="80">
        <v>1.41</v>
      </c>
      <c r="C41" s="80">
        <v>0.9</v>
      </c>
    </row>
    <row r="42" spans="1:3">
      <c r="A42" s="90">
        <v>43777</v>
      </c>
      <c r="B42" s="80">
        <v>1.41</v>
      </c>
      <c r="C42" s="80">
        <v>0.9</v>
      </c>
    </row>
    <row r="43" spans="1:3">
      <c r="A43" s="90">
        <v>43778</v>
      </c>
      <c r="B43" s="80">
        <v>1.41</v>
      </c>
      <c r="C43" s="80">
        <v>0.9</v>
      </c>
    </row>
    <row r="44" spans="1:3">
      <c r="A44" s="90">
        <v>43779</v>
      </c>
      <c r="B44" s="80">
        <v>1.41</v>
      </c>
      <c r="C44" s="80">
        <v>0.9</v>
      </c>
    </row>
    <row r="45" spans="1:3">
      <c r="A45" s="90">
        <v>43780</v>
      </c>
      <c r="B45" s="80">
        <v>1.41</v>
      </c>
      <c r="C45" s="80">
        <v>0.9</v>
      </c>
    </row>
    <row r="46" spans="1:3">
      <c r="A46" s="90">
        <v>43781</v>
      </c>
      <c r="B46" s="80">
        <v>1.41</v>
      </c>
      <c r="C46" s="80">
        <v>0.9</v>
      </c>
    </row>
    <row r="47" spans="1:3">
      <c r="A47" s="90">
        <v>43782</v>
      </c>
      <c r="B47" s="80">
        <v>1.41</v>
      </c>
      <c r="C47" s="80">
        <v>0.9</v>
      </c>
    </row>
    <row r="48" spans="1:3">
      <c r="A48" s="90">
        <v>43783</v>
      </c>
      <c r="B48" s="80">
        <v>1.41</v>
      </c>
      <c r="C48" s="80">
        <v>0.9</v>
      </c>
    </row>
    <row r="49" spans="1:3">
      <c r="A49" s="90">
        <v>43784</v>
      </c>
      <c r="B49" s="80">
        <v>1.41</v>
      </c>
      <c r="C49" s="80">
        <v>0.9</v>
      </c>
    </row>
    <row r="50" spans="1:3">
      <c r="A50" s="90">
        <v>43785</v>
      </c>
      <c r="B50" s="80">
        <v>1.41</v>
      </c>
      <c r="C50" s="80">
        <v>0.9</v>
      </c>
    </row>
    <row r="51" spans="1:3">
      <c r="A51" s="90">
        <v>43786</v>
      </c>
      <c r="B51" s="80">
        <v>1.41</v>
      </c>
      <c r="C51" s="80">
        <v>0.9</v>
      </c>
    </row>
    <row r="52" spans="1:3">
      <c r="A52" s="90">
        <v>43787</v>
      </c>
      <c r="B52" s="80">
        <v>1.41</v>
      </c>
      <c r="C52" s="80">
        <v>0.9</v>
      </c>
    </row>
    <row r="53" spans="1:3">
      <c r="A53" s="90">
        <v>43788</v>
      </c>
      <c r="B53" s="80">
        <v>1.41</v>
      </c>
      <c r="C53" s="80">
        <v>0.9</v>
      </c>
    </row>
    <row r="54" spans="1:3">
      <c r="A54" s="90">
        <v>43789</v>
      </c>
      <c r="B54" s="80">
        <v>1.41</v>
      </c>
      <c r="C54" s="80">
        <v>0.9</v>
      </c>
    </row>
    <row r="55" spans="1:3">
      <c r="A55" s="90">
        <v>43790</v>
      </c>
      <c r="B55" s="80">
        <v>1.41</v>
      </c>
      <c r="C55" s="80">
        <v>0.9</v>
      </c>
    </row>
    <row r="56" spans="1:3">
      <c r="A56" s="90">
        <v>43791</v>
      </c>
      <c r="B56" s="80">
        <v>1.41</v>
      </c>
      <c r="C56" s="80">
        <v>0.9</v>
      </c>
    </row>
    <row r="57" spans="1:3">
      <c r="A57" s="90">
        <v>43792</v>
      </c>
      <c r="B57" s="80">
        <v>1.41</v>
      </c>
      <c r="C57" s="80">
        <v>0.9</v>
      </c>
    </row>
    <row r="58" spans="1:3">
      <c r="A58" s="90">
        <v>43793</v>
      </c>
      <c r="B58" s="80">
        <v>1.41</v>
      </c>
      <c r="C58" s="80">
        <v>0.9</v>
      </c>
    </row>
    <row r="59" spans="1:3">
      <c r="A59" s="90">
        <v>43794</v>
      </c>
      <c r="B59" s="80">
        <v>1.41</v>
      </c>
      <c r="C59" s="80">
        <v>0.9</v>
      </c>
    </row>
    <row r="60" spans="1:3">
      <c r="A60" s="90">
        <v>43795</v>
      </c>
      <c r="B60" s="80">
        <v>1.41</v>
      </c>
      <c r="C60" s="80">
        <v>0.9</v>
      </c>
    </row>
    <row r="61" spans="1:3">
      <c r="A61" s="90">
        <v>43796</v>
      </c>
      <c r="B61" s="80">
        <v>1.41</v>
      </c>
      <c r="C61" s="80">
        <v>0.9</v>
      </c>
    </row>
    <row r="62" spans="1:3">
      <c r="A62" s="90">
        <v>43797</v>
      </c>
      <c r="B62" s="80">
        <v>1.41</v>
      </c>
      <c r="C62" s="80">
        <v>0.9</v>
      </c>
    </row>
    <row r="63" spans="1:3">
      <c r="A63" s="90">
        <v>43798</v>
      </c>
      <c r="B63" s="80">
        <v>1.41</v>
      </c>
      <c r="C63" s="80">
        <v>0.9</v>
      </c>
    </row>
    <row r="64" spans="1:3">
      <c r="A64" s="90">
        <v>43799</v>
      </c>
      <c r="B64" s="80">
        <v>1.41</v>
      </c>
      <c r="C64" s="80">
        <v>0.9</v>
      </c>
    </row>
    <row r="65" spans="1:3">
      <c r="A65" s="90">
        <v>43800</v>
      </c>
      <c r="B65" s="80">
        <v>1.41</v>
      </c>
      <c r="C65" s="80">
        <v>0.90900000000000003</v>
      </c>
    </row>
    <row r="66" spans="1:3">
      <c r="A66" s="90">
        <v>43801</v>
      </c>
      <c r="B66" s="80">
        <v>1.41</v>
      </c>
      <c r="C66" s="80">
        <v>0.90900000000000003</v>
      </c>
    </row>
    <row r="67" spans="1:3">
      <c r="A67" s="90">
        <v>43802</v>
      </c>
      <c r="B67" s="80">
        <v>1.41</v>
      </c>
      <c r="C67" s="80">
        <v>0.90900000000000003</v>
      </c>
    </row>
    <row r="68" spans="1:3">
      <c r="A68" s="90">
        <v>43803</v>
      </c>
      <c r="B68" s="80">
        <v>1.41</v>
      </c>
      <c r="C68" s="80">
        <v>0.90900000000000003</v>
      </c>
    </row>
    <row r="69" spans="1:3">
      <c r="A69" s="90">
        <v>43804</v>
      </c>
      <c r="B69" s="80">
        <v>1.41</v>
      </c>
      <c r="C69" s="80">
        <v>0.90900000000000003</v>
      </c>
    </row>
    <row r="70" spans="1:3">
      <c r="A70" s="90">
        <v>43805</v>
      </c>
      <c r="B70" s="80">
        <v>1.41</v>
      </c>
      <c r="C70" s="80">
        <v>0.90900000000000003</v>
      </c>
    </row>
    <row r="71" spans="1:3">
      <c r="A71" s="90">
        <v>43806</v>
      </c>
      <c r="B71" s="80">
        <v>1.41</v>
      </c>
      <c r="C71" s="80">
        <v>0.90900000000000003</v>
      </c>
    </row>
    <row r="72" spans="1:3">
      <c r="A72" s="90">
        <v>43807</v>
      </c>
      <c r="B72" s="80">
        <v>1.41</v>
      </c>
      <c r="C72" s="80">
        <v>0.90900000000000003</v>
      </c>
    </row>
    <row r="73" spans="1:3">
      <c r="A73" s="90">
        <v>43808</v>
      </c>
      <c r="B73" s="80">
        <v>1.41</v>
      </c>
      <c r="C73" s="80">
        <v>0.90900000000000003</v>
      </c>
    </row>
    <row r="74" spans="1:3">
      <c r="A74" s="90">
        <v>43809</v>
      </c>
      <c r="B74" s="80">
        <v>1.41</v>
      </c>
      <c r="C74" s="80">
        <v>0.90900000000000003</v>
      </c>
    </row>
    <row r="75" spans="1:3">
      <c r="A75" s="90">
        <v>43810</v>
      </c>
      <c r="B75" s="80">
        <v>1.41</v>
      </c>
      <c r="C75" s="80">
        <v>0.90900000000000003</v>
      </c>
    </row>
    <row r="76" spans="1:3">
      <c r="A76" s="90">
        <v>43811</v>
      </c>
      <c r="B76" s="80">
        <v>1.41</v>
      </c>
      <c r="C76" s="80">
        <v>0.90900000000000003</v>
      </c>
    </row>
    <row r="77" spans="1:3">
      <c r="A77" s="90">
        <v>43812</v>
      </c>
      <c r="B77" s="80">
        <v>1.41</v>
      </c>
      <c r="C77" s="80">
        <v>0.90900000000000003</v>
      </c>
    </row>
    <row r="78" spans="1:3">
      <c r="A78" s="90">
        <v>43813</v>
      </c>
      <c r="B78" s="80">
        <v>1.41</v>
      </c>
      <c r="C78" s="80">
        <v>0.90900000000000003</v>
      </c>
    </row>
    <row r="79" spans="1:3">
      <c r="A79" s="90">
        <v>43814</v>
      </c>
      <c r="B79" s="80">
        <v>1.41</v>
      </c>
      <c r="C79" s="80">
        <v>0.90900000000000003</v>
      </c>
    </row>
    <row r="80" spans="1:3">
      <c r="A80" s="90">
        <v>43815</v>
      </c>
      <c r="B80" s="80">
        <v>1.41</v>
      </c>
      <c r="C80" s="80">
        <v>0.90900000000000003</v>
      </c>
    </row>
    <row r="81" spans="1:3">
      <c r="A81" s="90">
        <v>43816</v>
      </c>
      <c r="B81" s="80">
        <v>1.41</v>
      </c>
      <c r="C81" s="80">
        <v>0.90900000000000003</v>
      </c>
    </row>
    <row r="82" spans="1:3">
      <c r="A82" s="90">
        <v>43817</v>
      </c>
      <c r="B82" s="80">
        <v>1.41</v>
      </c>
      <c r="C82" s="80">
        <v>0.90900000000000003</v>
      </c>
    </row>
    <row r="83" spans="1:3">
      <c r="A83" s="90">
        <v>43818</v>
      </c>
      <c r="B83" s="80">
        <v>1.41</v>
      </c>
      <c r="C83" s="80">
        <v>0.90900000000000003</v>
      </c>
    </row>
    <row r="84" spans="1:3">
      <c r="A84" s="90">
        <v>43819</v>
      </c>
      <c r="B84" s="80">
        <v>1.41</v>
      </c>
      <c r="C84" s="80">
        <v>0.90900000000000003</v>
      </c>
    </row>
    <row r="85" spans="1:3">
      <c r="A85" s="90">
        <v>43820</v>
      </c>
      <c r="B85" s="80">
        <v>1.41</v>
      </c>
      <c r="C85" s="80">
        <v>0.90900000000000003</v>
      </c>
    </row>
    <row r="86" spans="1:3">
      <c r="A86" s="90">
        <v>43821</v>
      </c>
      <c r="B86" s="80">
        <v>1.41</v>
      </c>
      <c r="C86" s="80">
        <v>0.90900000000000003</v>
      </c>
    </row>
    <row r="87" spans="1:3">
      <c r="A87" s="90">
        <v>43822</v>
      </c>
      <c r="B87" s="80">
        <v>1.41</v>
      </c>
      <c r="C87" s="80">
        <v>0.90900000000000003</v>
      </c>
    </row>
    <row r="88" spans="1:3">
      <c r="A88" s="90">
        <v>43823</v>
      </c>
      <c r="B88" s="80">
        <v>1.41</v>
      </c>
      <c r="C88" s="80">
        <v>0.90900000000000003</v>
      </c>
    </row>
    <row r="89" spans="1:3">
      <c r="A89" s="90">
        <v>43824</v>
      </c>
      <c r="B89" s="80">
        <v>1.41</v>
      </c>
      <c r="C89" s="80">
        <v>0.90900000000000003</v>
      </c>
    </row>
    <row r="90" spans="1:3">
      <c r="A90" s="90">
        <v>43825</v>
      </c>
      <c r="B90" s="80">
        <v>1.41</v>
      </c>
      <c r="C90" s="80">
        <v>0.90900000000000003</v>
      </c>
    </row>
    <row r="91" spans="1:3">
      <c r="A91" s="90">
        <v>43826</v>
      </c>
      <c r="B91" s="80">
        <v>1.41</v>
      </c>
      <c r="C91" s="80">
        <v>0.90900000000000003</v>
      </c>
    </row>
    <row r="92" spans="1:3">
      <c r="A92" s="90">
        <v>43827</v>
      </c>
      <c r="B92" s="80">
        <v>1.41</v>
      </c>
      <c r="C92" s="80">
        <v>0.90900000000000003</v>
      </c>
    </row>
    <row r="93" spans="1:3">
      <c r="A93" s="90">
        <v>43828</v>
      </c>
      <c r="B93" s="80">
        <v>1.41</v>
      </c>
      <c r="C93" s="80">
        <v>0.90900000000000003</v>
      </c>
    </row>
    <row r="94" spans="1:3">
      <c r="A94" s="90">
        <v>43829</v>
      </c>
      <c r="B94" s="80">
        <v>1.41</v>
      </c>
      <c r="C94" s="80">
        <v>0.90900000000000003</v>
      </c>
    </row>
    <row r="95" spans="1:3">
      <c r="A95" s="90">
        <v>43830</v>
      </c>
      <c r="B95" s="80">
        <v>1.41</v>
      </c>
      <c r="C95" s="80">
        <v>0.90900000000000003</v>
      </c>
    </row>
    <row r="96" spans="1:3">
      <c r="A96" s="90">
        <v>43831</v>
      </c>
      <c r="B96" s="80">
        <v>1.41</v>
      </c>
      <c r="C96" s="80">
        <v>0.89600000000000002</v>
      </c>
    </row>
    <row r="97" spans="1:3">
      <c r="A97" s="90">
        <v>43832</v>
      </c>
      <c r="B97" s="80">
        <v>1.41</v>
      </c>
      <c r="C97" s="80">
        <v>0.89600000000000002</v>
      </c>
    </row>
    <row r="98" spans="1:3">
      <c r="A98" s="90">
        <v>43833</v>
      </c>
      <c r="B98" s="80">
        <v>1.41</v>
      </c>
      <c r="C98" s="80">
        <v>0.89600000000000002</v>
      </c>
    </row>
    <row r="99" spans="1:3">
      <c r="A99" s="90">
        <v>43834</v>
      </c>
      <c r="B99" s="80">
        <v>1.41</v>
      </c>
      <c r="C99" s="80">
        <v>0.89600000000000002</v>
      </c>
    </row>
    <row r="100" spans="1:3">
      <c r="A100" s="90">
        <v>43835</v>
      </c>
      <c r="B100" s="80">
        <v>1.41</v>
      </c>
      <c r="C100" s="80">
        <v>0.89600000000000002</v>
      </c>
    </row>
    <row r="101" spans="1:3">
      <c r="A101" s="90">
        <v>43836</v>
      </c>
      <c r="B101" s="80">
        <v>1.41</v>
      </c>
      <c r="C101" s="80">
        <v>0.89600000000000002</v>
      </c>
    </row>
    <row r="102" spans="1:3">
      <c r="A102" s="90">
        <v>43837</v>
      </c>
      <c r="B102" s="80">
        <v>1.41</v>
      </c>
      <c r="C102" s="80">
        <v>0.89600000000000002</v>
      </c>
    </row>
    <row r="103" spans="1:3">
      <c r="A103" s="90">
        <v>43838</v>
      </c>
      <c r="B103" s="80">
        <v>1.41</v>
      </c>
      <c r="C103" s="80">
        <v>0.89600000000000002</v>
      </c>
    </row>
    <row r="104" spans="1:3">
      <c r="A104" s="90">
        <v>43839</v>
      </c>
      <c r="B104" s="80">
        <v>1.41</v>
      </c>
      <c r="C104" s="80">
        <v>0.89600000000000002</v>
      </c>
    </row>
    <row r="105" spans="1:3">
      <c r="A105" s="90">
        <v>43840</v>
      </c>
      <c r="B105" s="80">
        <v>1.41</v>
      </c>
      <c r="C105" s="80">
        <v>0.89600000000000002</v>
      </c>
    </row>
    <row r="106" spans="1:3">
      <c r="A106" s="90">
        <v>43841</v>
      </c>
      <c r="B106" s="80">
        <v>1.41</v>
      </c>
      <c r="C106" s="80">
        <v>0.89600000000000002</v>
      </c>
    </row>
    <row r="107" spans="1:3">
      <c r="A107" s="90">
        <v>43842</v>
      </c>
      <c r="B107" s="80">
        <v>1.41</v>
      </c>
      <c r="C107" s="80">
        <v>0.89600000000000002</v>
      </c>
    </row>
    <row r="108" spans="1:3">
      <c r="A108" s="90">
        <v>43843</v>
      </c>
      <c r="B108" s="80">
        <v>1.41</v>
      </c>
      <c r="C108" s="80">
        <v>0.89600000000000002</v>
      </c>
    </row>
    <row r="109" spans="1:3">
      <c r="A109" s="90">
        <v>43844</v>
      </c>
      <c r="B109" s="80">
        <v>1.41</v>
      </c>
      <c r="C109" s="80">
        <v>0.89600000000000002</v>
      </c>
    </row>
    <row r="110" spans="1:3">
      <c r="A110" s="90">
        <v>43845</v>
      </c>
      <c r="B110" s="80">
        <v>1.41</v>
      </c>
      <c r="C110" s="80">
        <v>0.89600000000000002</v>
      </c>
    </row>
    <row r="111" spans="1:3">
      <c r="A111" s="90">
        <v>43846</v>
      </c>
      <c r="B111" s="80">
        <v>1.41</v>
      </c>
      <c r="C111" s="80">
        <v>0.89600000000000002</v>
      </c>
    </row>
    <row r="112" spans="1:3">
      <c r="A112" s="90">
        <v>43847</v>
      </c>
      <c r="B112" s="80">
        <v>1.41</v>
      </c>
      <c r="C112" s="80">
        <v>0.89600000000000002</v>
      </c>
    </row>
    <row r="113" spans="1:3">
      <c r="A113" s="90">
        <v>43848</v>
      </c>
      <c r="B113" s="80">
        <v>1.41</v>
      </c>
      <c r="C113" s="80">
        <v>0.89600000000000002</v>
      </c>
    </row>
    <row r="114" spans="1:3">
      <c r="A114" s="90">
        <v>43849</v>
      </c>
      <c r="B114" s="80">
        <v>1.41</v>
      </c>
      <c r="C114" s="80">
        <v>0.89600000000000002</v>
      </c>
    </row>
    <row r="115" spans="1:3">
      <c r="A115" s="90">
        <v>43850</v>
      </c>
      <c r="B115" s="80">
        <v>1.41</v>
      </c>
      <c r="C115" s="80">
        <v>0.89600000000000002</v>
      </c>
    </row>
    <row r="116" spans="1:3">
      <c r="A116" s="90">
        <v>43851</v>
      </c>
      <c r="B116" s="80">
        <v>1.41</v>
      </c>
      <c r="C116" s="80">
        <v>0.89600000000000002</v>
      </c>
    </row>
    <row r="117" spans="1:3">
      <c r="A117" s="90">
        <v>43852</v>
      </c>
      <c r="B117" s="80">
        <v>1.41</v>
      </c>
      <c r="C117" s="80">
        <v>0.89600000000000002</v>
      </c>
    </row>
    <row r="118" spans="1:3">
      <c r="A118" s="90">
        <v>43853</v>
      </c>
      <c r="B118" s="80">
        <v>1.41</v>
      </c>
      <c r="C118" s="80">
        <v>0.89600000000000002</v>
      </c>
    </row>
    <row r="119" spans="1:3">
      <c r="A119" s="90">
        <v>43854</v>
      </c>
      <c r="B119" s="80">
        <v>1.41</v>
      </c>
      <c r="C119" s="80">
        <v>0.89600000000000002</v>
      </c>
    </row>
    <row r="120" spans="1:3">
      <c r="A120" s="90">
        <v>43855</v>
      </c>
      <c r="B120" s="80">
        <v>1.41</v>
      </c>
      <c r="C120" s="80">
        <v>0.89600000000000002</v>
      </c>
    </row>
    <row r="121" spans="1:3">
      <c r="A121" s="90">
        <v>43856</v>
      </c>
      <c r="B121" s="80">
        <v>1.41</v>
      </c>
      <c r="C121" s="80">
        <v>0.89600000000000002</v>
      </c>
    </row>
    <row r="122" spans="1:3">
      <c r="A122" s="90">
        <v>43857</v>
      </c>
      <c r="B122" s="80">
        <v>1.41</v>
      </c>
      <c r="C122" s="80">
        <v>0.89600000000000002</v>
      </c>
    </row>
    <row r="123" spans="1:3">
      <c r="A123" s="90">
        <v>43858</v>
      </c>
      <c r="B123" s="80">
        <v>1.41</v>
      </c>
      <c r="C123" s="80">
        <v>0.89600000000000002</v>
      </c>
    </row>
    <row r="124" spans="1:3">
      <c r="A124" s="90">
        <v>43859</v>
      </c>
      <c r="B124" s="80">
        <v>1.41</v>
      </c>
      <c r="C124" s="80">
        <v>0.89600000000000002</v>
      </c>
    </row>
    <row r="125" spans="1:3">
      <c r="A125" s="90">
        <v>43860</v>
      </c>
      <c r="B125" s="80">
        <v>1.41</v>
      </c>
      <c r="C125" s="80">
        <v>0.89600000000000002</v>
      </c>
    </row>
    <row r="126" spans="1:3">
      <c r="A126" s="90">
        <v>43861</v>
      </c>
      <c r="B126" s="80">
        <v>1.41</v>
      </c>
      <c r="C126" s="80">
        <v>0.89600000000000002</v>
      </c>
    </row>
    <row r="127" spans="1:3">
      <c r="A127" s="90">
        <v>43862</v>
      </c>
      <c r="B127" s="80">
        <v>1.41</v>
      </c>
      <c r="C127" s="80">
        <v>0.90700000000000003</v>
      </c>
    </row>
    <row r="128" spans="1:3">
      <c r="A128" s="90">
        <v>43863</v>
      </c>
      <c r="B128" s="80">
        <v>1.41</v>
      </c>
      <c r="C128" s="80">
        <v>0.90700000000000003</v>
      </c>
    </row>
    <row r="129" spans="1:4">
      <c r="A129" s="90">
        <v>43864</v>
      </c>
      <c r="B129" s="80">
        <v>1.41</v>
      </c>
      <c r="C129" s="80">
        <v>0.90700000000000003</v>
      </c>
    </row>
    <row r="130" spans="1:4">
      <c r="A130" s="90">
        <v>43865</v>
      </c>
      <c r="B130" s="80">
        <v>1.41</v>
      </c>
      <c r="C130" s="80">
        <v>0.90700000000000003</v>
      </c>
      <c r="D130" s="87"/>
    </row>
    <row r="131" spans="1:4">
      <c r="A131" s="90">
        <v>43866</v>
      </c>
      <c r="B131" s="80">
        <v>1.41</v>
      </c>
      <c r="C131" s="80">
        <v>0.90700000000000003</v>
      </c>
    </row>
    <row r="132" spans="1:4">
      <c r="A132" s="90">
        <v>43867</v>
      </c>
      <c r="B132" s="80">
        <v>1.41</v>
      </c>
      <c r="C132" s="80">
        <v>0.90700000000000003</v>
      </c>
    </row>
    <row r="133" spans="1:4">
      <c r="A133" s="90">
        <v>43868</v>
      </c>
      <c r="B133" s="80">
        <v>1.41</v>
      </c>
      <c r="C133" s="80">
        <v>0.90700000000000003</v>
      </c>
    </row>
    <row r="134" spans="1:4">
      <c r="A134" s="90">
        <v>43869</v>
      </c>
      <c r="B134" s="80">
        <v>1.41</v>
      </c>
      <c r="C134" s="80">
        <v>0.90700000000000003</v>
      </c>
    </row>
    <row r="135" spans="1:4">
      <c r="A135" s="90">
        <v>43870</v>
      </c>
      <c r="B135" s="80">
        <v>1.41</v>
      </c>
      <c r="C135" s="80">
        <v>0.90700000000000003</v>
      </c>
    </row>
    <row r="136" spans="1:4">
      <c r="A136" s="90">
        <v>43871</v>
      </c>
      <c r="B136" s="80">
        <v>1.41</v>
      </c>
      <c r="C136" s="80">
        <v>0.90700000000000003</v>
      </c>
    </row>
    <row r="137" spans="1:4">
      <c r="A137" s="90">
        <v>43872</v>
      </c>
      <c r="B137" s="80">
        <v>1.41</v>
      </c>
      <c r="C137" s="80">
        <v>0.90700000000000003</v>
      </c>
    </row>
    <row r="138" spans="1:4">
      <c r="A138" s="90">
        <v>43873</v>
      </c>
      <c r="B138" s="80">
        <v>1.41</v>
      </c>
      <c r="C138" s="80">
        <v>0.90700000000000003</v>
      </c>
    </row>
    <row r="139" spans="1:4">
      <c r="A139" s="90">
        <v>43874</v>
      </c>
      <c r="B139" s="80">
        <v>1.41</v>
      </c>
      <c r="C139" s="80">
        <v>0.90700000000000003</v>
      </c>
    </row>
    <row r="140" spans="1:4">
      <c r="A140" s="90">
        <v>43875</v>
      </c>
      <c r="B140" s="80">
        <v>1.41</v>
      </c>
      <c r="C140" s="80">
        <v>0.90700000000000003</v>
      </c>
    </row>
    <row r="141" spans="1:4">
      <c r="A141" s="90">
        <v>43876</v>
      </c>
      <c r="B141" s="80">
        <v>1.41</v>
      </c>
      <c r="C141" s="80">
        <v>0.90700000000000003</v>
      </c>
    </row>
    <row r="142" spans="1:4">
      <c r="A142" s="90">
        <v>43877</v>
      </c>
      <c r="B142" s="80">
        <v>1.41</v>
      </c>
      <c r="C142" s="80">
        <v>0.90700000000000003</v>
      </c>
    </row>
    <row r="143" spans="1:4">
      <c r="A143" s="90">
        <v>43878</v>
      </c>
      <c r="B143" s="80">
        <v>1.41</v>
      </c>
      <c r="C143" s="80">
        <v>0.90700000000000003</v>
      </c>
    </row>
    <row r="144" spans="1:4">
      <c r="A144" s="90">
        <v>43879</v>
      </c>
      <c r="B144" s="80">
        <v>1.41</v>
      </c>
      <c r="C144" s="80">
        <v>0.90700000000000003</v>
      </c>
    </row>
    <row r="145" spans="1:3">
      <c r="A145" s="90">
        <v>43880</v>
      </c>
      <c r="B145" s="80">
        <v>1.41</v>
      </c>
      <c r="C145" s="80">
        <v>0.90700000000000003</v>
      </c>
    </row>
    <row r="146" spans="1:3">
      <c r="A146" s="90">
        <v>43881</v>
      </c>
      <c r="B146" s="80">
        <v>1.41</v>
      </c>
      <c r="C146" s="80">
        <v>0.90700000000000003</v>
      </c>
    </row>
    <row r="147" spans="1:3">
      <c r="A147" s="90">
        <v>43882</v>
      </c>
      <c r="B147" s="80">
        <v>1.41</v>
      </c>
      <c r="C147" s="80">
        <v>0.90700000000000003</v>
      </c>
    </row>
    <row r="148" spans="1:3">
      <c r="A148" s="90">
        <v>43883</v>
      </c>
      <c r="B148" s="80">
        <v>1.41</v>
      </c>
      <c r="C148" s="80">
        <v>0.90700000000000003</v>
      </c>
    </row>
    <row r="149" spans="1:3">
      <c r="A149" s="90">
        <v>43884</v>
      </c>
      <c r="B149" s="80">
        <v>1.41</v>
      </c>
      <c r="C149" s="80">
        <v>0.90700000000000003</v>
      </c>
    </row>
    <row r="150" spans="1:3">
      <c r="A150" s="90">
        <v>43885</v>
      </c>
      <c r="B150" s="80">
        <v>1.41</v>
      </c>
      <c r="C150" s="80">
        <v>0.90700000000000003</v>
      </c>
    </row>
    <row r="151" spans="1:3">
      <c r="A151" s="90">
        <v>43886</v>
      </c>
      <c r="B151" s="80">
        <v>1.41</v>
      </c>
      <c r="C151" s="80">
        <v>0.90700000000000003</v>
      </c>
    </row>
    <row r="152" spans="1:3">
      <c r="A152" s="90">
        <v>43887</v>
      </c>
      <c r="B152" s="80">
        <v>1.41</v>
      </c>
      <c r="C152" s="80">
        <v>0.90700000000000003</v>
      </c>
    </row>
    <row r="153" spans="1:3">
      <c r="A153" s="90">
        <v>43888</v>
      </c>
      <c r="B153" s="80">
        <v>1.41</v>
      </c>
      <c r="C153" s="80">
        <v>0.90700000000000003</v>
      </c>
    </row>
    <row r="154" spans="1:3">
      <c r="A154" s="90">
        <v>43889</v>
      </c>
      <c r="B154" s="80">
        <v>1.41</v>
      </c>
      <c r="C154" s="80">
        <v>0.90700000000000003</v>
      </c>
    </row>
    <row r="155" spans="1:3">
      <c r="A155" s="90">
        <v>43890</v>
      </c>
      <c r="B155" s="80">
        <v>1.41</v>
      </c>
      <c r="C155" s="80">
        <v>0.90700000000000003</v>
      </c>
    </row>
    <row r="156" spans="1:3">
      <c r="A156" s="91"/>
      <c r="B156" s="81"/>
      <c r="C156" s="81"/>
    </row>
    <row r="157" spans="1:3">
      <c r="A157" s="91"/>
      <c r="B157" s="81"/>
      <c r="C157" s="81"/>
    </row>
    <row r="158" spans="1:3">
      <c r="A158" s="91"/>
      <c r="B158" s="81"/>
      <c r="C158" s="81"/>
    </row>
    <row r="159" spans="1:3">
      <c r="A159" s="91"/>
      <c r="B159" s="81"/>
      <c r="C159" s="81"/>
    </row>
    <row r="160" spans="1:3">
      <c r="A160" s="91"/>
      <c r="B160" s="81"/>
      <c r="C160" s="81"/>
    </row>
    <row r="161" spans="1:3">
      <c r="A161" s="91"/>
      <c r="B161" s="81"/>
      <c r="C161" s="81"/>
    </row>
    <row r="162" spans="1:3">
      <c r="A162" s="91"/>
      <c r="B162" s="81"/>
      <c r="C162" s="81"/>
    </row>
    <row r="163" spans="1:3">
      <c r="A163" s="91"/>
      <c r="B163" s="81"/>
      <c r="C163" s="81"/>
    </row>
    <row r="164" spans="1:3">
      <c r="A164" s="91"/>
      <c r="B164" s="81"/>
      <c r="C164" s="81"/>
    </row>
    <row r="165" spans="1:3">
      <c r="A165" s="91"/>
      <c r="B165" s="81"/>
      <c r="C165" s="81"/>
    </row>
    <row r="166" spans="1:3">
      <c r="A166" s="91"/>
      <c r="B166" s="81"/>
      <c r="C166" s="81"/>
    </row>
    <row r="167" spans="1:3">
      <c r="A167" s="91"/>
      <c r="B167" s="81"/>
      <c r="C167" s="81"/>
    </row>
    <row r="168" spans="1:3">
      <c r="A168" s="91"/>
      <c r="B168" s="81"/>
      <c r="C168" s="81"/>
    </row>
    <row r="169" spans="1:3">
      <c r="A169" s="91"/>
      <c r="B169" s="81"/>
      <c r="C169" s="81"/>
    </row>
    <row r="170" spans="1:3">
      <c r="A170" s="91"/>
      <c r="B170" s="81"/>
      <c r="C170" s="81"/>
    </row>
    <row r="171" spans="1:3">
      <c r="A171" s="91"/>
      <c r="B171" s="81"/>
      <c r="C171" s="81"/>
    </row>
    <row r="172" spans="1:3">
      <c r="A172" s="91"/>
      <c r="B172" s="81"/>
      <c r="C172" s="81"/>
    </row>
    <row r="173" spans="1:3">
      <c r="A173" s="91"/>
      <c r="B173" s="81"/>
      <c r="C173" s="81"/>
    </row>
    <row r="174" spans="1:3">
      <c r="A174" s="91"/>
      <c r="B174" s="81"/>
      <c r="C174" s="81"/>
    </row>
    <row r="175" spans="1:3">
      <c r="A175" s="91"/>
      <c r="B175" s="81"/>
      <c r="C175" s="81"/>
    </row>
    <row r="176" spans="1:3">
      <c r="A176" s="91"/>
      <c r="B176" s="81"/>
      <c r="C176" s="81"/>
    </row>
    <row r="177" spans="1:3">
      <c r="A177" s="91"/>
      <c r="B177" s="81"/>
      <c r="C177" s="81"/>
    </row>
    <row r="178" spans="1:3">
      <c r="A178" s="91"/>
      <c r="B178" s="81"/>
      <c r="C178" s="81"/>
    </row>
    <row r="179" spans="1:3">
      <c r="A179" s="91"/>
      <c r="B179" s="81"/>
      <c r="C179" s="81"/>
    </row>
    <row r="180" spans="1:3">
      <c r="A180" s="91"/>
      <c r="B180" s="81"/>
      <c r="C180" s="81"/>
    </row>
    <row r="181" spans="1:3">
      <c r="A181" s="91"/>
      <c r="B181" s="81"/>
      <c r="C181" s="81"/>
    </row>
    <row r="182" spans="1:3">
      <c r="A182" s="91"/>
      <c r="B182" s="81"/>
      <c r="C182" s="81"/>
    </row>
    <row r="183" spans="1:3">
      <c r="A183" s="91"/>
      <c r="B183" s="81"/>
      <c r="C183" s="81"/>
    </row>
    <row r="184" spans="1:3">
      <c r="A184" s="91"/>
      <c r="B184" s="81"/>
      <c r="C184" s="81"/>
    </row>
    <row r="185" spans="1:3">
      <c r="A185" s="91"/>
      <c r="B185" s="81"/>
      <c r="C185" s="81"/>
    </row>
    <row r="186" spans="1:3">
      <c r="A186" s="91"/>
      <c r="B186" s="81"/>
      <c r="C186" s="81"/>
    </row>
    <row r="187" spans="1:3">
      <c r="A187" s="91"/>
      <c r="B187" s="81"/>
      <c r="C187" s="81"/>
    </row>
    <row r="188" spans="1:3">
      <c r="A188" s="91"/>
      <c r="B188" s="81"/>
      <c r="C188" s="81"/>
    </row>
    <row r="189" spans="1:3">
      <c r="A189" s="91"/>
      <c r="B189" s="81"/>
      <c r="C189" s="81"/>
    </row>
    <row r="190" spans="1:3">
      <c r="A190" s="91"/>
      <c r="B190" s="81"/>
      <c r="C190" s="81"/>
    </row>
    <row r="191" spans="1:3">
      <c r="A191" s="91"/>
      <c r="B191" s="81"/>
      <c r="C191" s="81"/>
    </row>
    <row r="192" spans="1:3">
      <c r="A192" s="91"/>
      <c r="B192" s="81"/>
      <c r="C192" s="81"/>
    </row>
    <row r="193" spans="1:3">
      <c r="A193" s="91"/>
      <c r="B193" s="81"/>
      <c r="C193" s="81"/>
    </row>
    <row r="194" spans="1:3">
      <c r="A194" s="91"/>
      <c r="B194" s="81"/>
      <c r="C194" s="81"/>
    </row>
    <row r="195" spans="1:3">
      <c r="A195" s="91"/>
      <c r="B195" s="81"/>
      <c r="C195" s="81"/>
    </row>
    <row r="196" spans="1:3">
      <c r="A196" s="91"/>
      <c r="B196" s="81"/>
      <c r="C196" s="81"/>
    </row>
    <row r="197" spans="1:3">
      <c r="A197" s="91"/>
      <c r="B197" s="81"/>
      <c r="C197" s="81"/>
    </row>
    <row r="198" spans="1:3">
      <c r="A198" s="91"/>
      <c r="B198" s="81"/>
      <c r="C198" s="81"/>
    </row>
    <row r="199" spans="1:3">
      <c r="A199" s="91"/>
      <c r="B199" s="81"/>
      <c r="C199" s="81"/>
    </row>
    <row r="200" spans="1:3">
      <c r="A200" s="91"/>
      <c r="B200" s="81"/>
      <c r="C200" s="81"/>
    </row>
    <row r="201" spans="1:3">
      <c r="A201" s="91"/>
      <c r="B201" s="81"/>
      <c r="C201" s="81"/>
    </row>
    <row r="202" spans="1:3">
      <c r="A202" s="91"/>
      <c r="B202" s="81"/>
      <c r="C202" s="81"/>
    </row>
    <row r="203" spans="1:3">
      <c r="A203" s="91"/>
      <c r="B203" s="81"/>
      <c r="C203" s="81"/>
    </row>
    <row r="204" spans="1:3">
      <c r="A204" s="91"/>
      <c r="B204" s="81"/>
      <c r="C204" s="81"/>
    </row>
    <row r="205" spans="1:3">
      <c r="A205" s="91"/>
      <c r="B205" s="81"/>
      <c r="C205" s="81"/>
    </row>
    <row r="206" spans="1:3">
      <c r="A206" s="91"/>
      <c r="B206" s="81"/>
      <c r="C206" s="81"/>
    </row>
    <row r="207" spans="1:3">
      <c r="A207" s="91"/>
      <c r="B207" s="81"/>
      <c r="C207" s="81"/>
    </row>
    <row r="208" spans="1:3">
      <c r="A208" s="91"/>
      <c r="B208" s="81"/>
      <c r="C208" s="81"/>
    </row>
    <row r="209" spans="1:3">
      <c r="A209" s="91"/>
      <c r="B209" s="81"/>
      <c r="C209" s="81"/>
    </row>
    <row r="210" spans="1:3">
      <c r="A210" s="91"/>
      <c r="B210" s="81"/>
      <c r="C210" s="81"/>
    </row>
    <row r="211" spans="1:3">
      <c r="A211" s="91"/>
      <c r="B211" s="81"/>
      <c r="C211" s="81"/>
    </row>
    <row r="212" spans="1:3">
      <c r="A212" s="91"/>
      <c r="B212" s="81"/>
      <c r="C212" s="81"/>
    </row>
    <row r="213" spans="1:3">
      <c r="A213" s="91"/>
      <c r="B213" s="81"/>
      <c r="C213" s="81"/>
    </row>
    <row r="214" spans="1:3">
      <c r="A214" s="91"/>
      <c r="B214" s="81"/>
      <c r="C214" s="81"/>
    </row>
    <row r="215" spans="1:3">
      <c r="A215" s="91"/>
      <c r="B215" s="81"/>
      <c r="C215" s="81"/>
    </row>
    <row r="216" spans="1:3">
      <c r="A216" s="91"/>
      <c r="B216" s="81"/>
      <c r="C216" s="81"/>
    </row>
    <row r="217" spans="1:3">
      <c r="A217" s="91"/>
      <c r="B217" s="81"/>
      <c r="C217" s="81"/>
    </row>
    <row r="218" spans="1:3">
      <c r="A218" s="92"/>
      <c r="B218" s="82"/>
      <c r="C218" s="82"/>
    </row>
    <row r="219" spans="1:3">
      <c r="A219" s="91"/>
      <c r="B219" s="81"/>
      <c r="C219" s="81"/>
    </row>
    <row r="220" spans="1:3">
      <c r="A220" s="91"/>
      <c r="B220" s="81"/>
      <c r="C220" s="81"/>
    </row>
    <row r="221" spans="1:3">
      <c r="A221" s="91"/>
      <c r="B221" s="81"/>
      <c r="C221" s="81"/>
    </row>
    <row r="222" spans="1:3">
      <c r="A222" s="91"/>
      <c r="B222" s="81"/>
      <c r="C222" s="81"/>
    </row>
    <row r="223" spans="1:3">
      <c r="A223" s="91"/>
      <c r="B223" s="81"/>
      <c r="C223" s="81"/>
    </row>
    <row r="224" spans="1:3">
      <c r="A224" s="91"/>
      <c r="B224" s="81"/>
      <c r="C224" s="81"/>
    </row>
    <row r="225" spans="1:3">
      <c r="A225" s="91"/>
      <c r="B225" s="81"/>
      <c r="C225" s="81"/>
    </row>
    <row r="226" spans="1:3">
      <c r="A226" s="91"/>
      <c r="B226" s="81"/>
      <c r="C226" s="81"/>
    </row>
    <row r="227" spans="1:3">
      <c r="A227" s="91"/>
      <c r="B227" s="81"/>
      <c r="C227" s="81"/>
    </row>
    <row r="228" spans="1:3">
      <c r="A228" s="91"/>
      <c r="B228" s="81"/>
      <c r="C228" s="81"/>
    </row>
    <row r="229" spans="1:3">
      <c r="A229" s="91"/>
      <c r="B229" s="81"/>
      <c r="C229" s="81"/>
    </row>
    <row r="230" spans="1:3">
      <c r="A230" s="91"/>
      <c r="B230" s="81"/>
      <c r="C230" s="81"/>
    </row>
    <row r="231" spans="1:3">
      <c r="A231" s="91"/>
      <c r="B231" s="81"/>
      <c r="C231" s="81"/>
    </row>
    <row r="232" spans="1:3">
      <c r="A232" s="91"/>
      <c r="B232" s="81"/>
      <c r="C232" s="81"/>
    </row>
    <row r="233" spans="1:3">
      <c r="A233" s="91"/>
      <c r="B233" s="81"/>
      <c r="C233" s="81"/>
    </row>
    <row r="234" spans="1:3">
      <c r="A234" s="91"/>
      <c r="B234" s="81"/>
      <c r="C234" s="81"/>
    </row>
    <row r="235" spans="1:3">
      <c r="A235" s="91"/>
      <c r="B235" s="81"/>
      <c r="C235" s="81"/>
    </row>
    <row r="236" spans="1:3">
      <c r="A236" s="91"/>
      <c r="B236" s="81"/>
      <c r="C236" s="81"/>
    </row>
    <row r="237" spans="1:3">
      <c r="A237" s="91"/>
      <c r="B237" s="81"/>
      <c r="C237" s="81"/>
    </row>
    <row r="238" spans="1:3">
      <c r="A238" s="91"/>
      <c r="B238" s="81"/>
      <c r="C238" s="81"/>
    </row>
    <row r="239" spans="1:3">
      <c r="A239" s="91"/>
      <c r="B239" s="81"/>
      <c r="C239" s="81"/>
    </row>
    <row r="240" spans="1:3">
      <c r="A240" s="91"/>
      <c r="B240" s="81"/>
      <c r="C240" s="81"/>
    </row>
    <row r="241" spans="1:3">
      <c r="A241" s="91"/>
      <c r="B241" s="81"/>
      <c r="C241" s="81"/>
    </row>
    <row r="242" spans="1:3">
      <c r="A242" s="91"/>
      <c r="B242" s="81"/>
      <c r="C242" s="81"/>
    </row>
    <row r="243" spans="1:3">
      <c r="A243" s="91"/>
      <c r="B243" s="81"/>
      <c r="C243" s="81"/>
    </row>
    <row r="244" spans="1:3">
      <c r="A244" s="91"/>
      <c r="B244" s="81"/>
      <c r="C244" s="81"/>
    </row>
    <row r="245" spans="1:3">
      <c r="A245" s="91"/>
      <c r="B245" s="81"/>
      <c r="C245" s="81"/>
    </row>
    <row r="246" spans="1:3">
      <c r="A246" s="91"/>
      <c r="B246" s="81"/>
      <c r="C246" s="81"/>
    </row>
    <row r="247" spans="1:3">
      <c r="A247" s="91"/>
      <c r="B247" s="81"/>
      <c r="C247" s="81"/>
    </row>
    <row r="248" spans="1:3">
      <c r="A248" s="91"/>
      <c r="B248" s="81"/>
      <c r="C248" s="81"/>
    </row>
    <row r="249" spans="1:3">
      <c r="A249" s="91"/>
      <c r="B249" s="81"/>
      <c r="C249" s="81"/>
    </row>
    <row r="250" spans="1:3">
      <c r="A250" s="91"/>
      <c r="B250" s="81"/>
      <c r="C250" s="81"/>
    </row>
    <row r="251" spans="1:3">
      <c r="A251" s="91"/>
      <c r="B251" s="81"/>
      <c r="C251" s="81"/>
    </row>
    <row r="252" spans="1:3">
      <c r="A252" s="91"/>
      <c r="B252" s="81"/>
      <c r="C252" s="81"/>
    </row>
    <row r="253" spans="1:3">
      <c r="A253" s="91"/>
      <c r="B253" s="81"/>
      <c r="C253" s="81"/>
    </row>
    <row r="254" spans="1:3">
      <c r="A254" s="92"/>
      <c r="B254" s="82"/>
      <c r="C254" s="82"/>
    </row>
    <row r="255" spans="1:3">
      <c r="A255" s="91"/>
      <c r="B255" s="81"/>
      <c r="C255" s="81"/>
    </row>
    <row r="256" spans="1:3">
      <c r="A256" s="91"/>
      <c r="B256" s="81"/>
      <c r="C256" s="81"/>
    </row>
    <row r="257" spans="1:3">
      <c r="A257" s="91"/>
      <c r="B257" s="81"/>
      <c r="C257" s="81"/>
    </row>
    <row r="258" spans="1:3">
      <c r="A258" s="91"/>
      <c r="B258" s="81"/>
      <c r="C258" s="81"/>
    </row>
    <row r="259" spans="1:3">
      <c r="A259" s="91"/>
      <c r="B259" s="81"/>
      <c r="C259" s="81"/>
    </row>
    <row r="260" spans="1:3">
      <c r="A260" s="91"/>
      <c r="B260" s="81"/>
      <c r="C260" s="81"/>
    </row>
    <row r="261" spans="1:3">
      <c r="A261" s="91"/>
      <c r="B261" s="81"/>
      <c r="C261" s="81"/>
    </row>
    <row r="262" spans="1:3">
      <c r="A262" s="91"/>
      <c r="B262" s="81"/>
      <c r="C262" s="81"/>
    </row>
    <row r="263" spans="1:3">
      <c r="A263" s="91"/>
      <c r="B263" s="81"/>
      <c r="C263" s="81"/>
    </row>
    <row r="264" spans="1:3">
      <c r="A264" s="91"/>
      <c r="B264" s="81"/>
      <c r="C264" s="81"/>
    </row>
    <row r="265" spans="1:3">
      <c r="A265" s="91"/>
      <c r="B265" s="81"/>
      <c r="C265" s="81"/>
    </row>
    <row r="266" spans="1:3">
      <c r="A266" s="91"/>
      <c r="B266" s="81"/>
      <c r="C266" s="81"/>
    </row>
    <row r="267" spans="1:3">
      <c r="A267" s="91"/>
      <c r="B267" s="81"/>
      <c r="C267" s="81"/>
    </row>
    <row r="268" spans="1:3">
      <c r="A268" s="91"/>
      <c r="B268" s="81"/>
      <c r="C268" s="81"/>
    </row>
    <row r="269" spans="1:3">
      <c r="A269" s="91"/>
      <c r="B269" s="81"/>
      <c r="C269" s="81"/>
    </row>
    <row r="270" spans="1:3">
      <c r="A270" s="91"/>
      <c r="B270" s="81"/>
      <c r="C270" s="81"/>
    </row>
    <row r="271" spans="1:3">
      <c r="A271" s="91"/>
      <c r="B271" s="81"/>
      <c r="C271" s="81"/>
    </row>
    <row r="272" spans="1:3">
      <c r="A272" s="91"/>
      <c r="B272" s="81"/>
      <c r="C272" s="81"/>
    </row>
    <row r="273" spans="1:3">
      <c r="A273" s="91"/>
      <c r="B273" s="81"/>
      <c r="C273" s="81"/>
    </row>
    <row r="274" spans="1:3">
      <c r="A274" s="91"/>
      <c r="B274" s="81"/>
      <c r="C274" s="81"/>
    </row>
    <row r="275" spans="1:3">
      <c r="A275" s="91"/>
      <c r="B275" s="81"/>
      <c r="C275" s="81"/>
    </row>
    <row r="276" spans="1:3">
      <c r="A276" s="91"/>
      <c r="B276" s="81"/>
      <c r="C276" s="81"/>
    </row>
    <row r="277" spans="1:3">
      <c r="A277" s="91"/>
      <c r="B277" s="81"/>
      <c r="C277" s="81"/>
    </row>
    <row r="278" spans="1:3">
      <c r="A278" s="91"/>
      <c r="B278" s="81"/>
      <c r="C278" s="81"/>
    </row>
    <row r="279" spans="1:3">
      <c r="A279" s="91"/>
      <c r="B279" s="81"/>
      <c r="C279" s="81"/>
    </row>
    <row r="280" spans="1:3">
      <c r="A280" s="91"/>
      <c r="B280" s="81"/>
      <c r="C280" s="81"/>
    </row>
    <row r="281" spans="1:3">
      <c r="A281" s="91"/>
      <c r="B281" s="81"/>
      <c r="C281" s="81"/>
    </row>
    <row r="282" spans="1:3" ht="13.5" thickBot="1">
      <c r="A282" s="93"/>
      <c r="B282" s="83"/>
      <c r="C282" s="83"/>
    </row>
    <row r="283" spans="1:3">
      <c r="A283" s="94"/>
      <c r="B283" s="84"/>
      <c r="C283" s="84"/>
    </row>
    <row r="284" spans="1:3">
      <c r="A284" s="95"/>
      <c r="B284" s="85"/>
      <c r="C284" s="85"/>
    </row>
    <row r="285" spans="1:3">
      <c r="A285" s="95"/>
      <c r="B285" s="85"/>
      <c r="C285" s="85"/>
    </row>
    <row r="286" spans="1:3">
      <c r="A286" s="95"/>
      <c r="B286" s="85"/>
      <c r="C286" s="85"/>
    </row>
    <row r="287" spans="1:3">
      <c r="A287" s="95"/>
      <c r="B287" s="85"/>
      <c r="C287" s="85"/>
    </row>
    <row r="288" spans="1:3">
      <c r="A288" s="95"/>
      <c r="B288" s="85"/>
      <c r="C288" s="85"/>
    </row>
    <row r="289" spans="1:3">
      <c r="A289" s="95"/>
      <c r="B289" s="85"/>
      <c r="C289" s="85"/>
    </row>
    <row r="290" spans="1:3">
      <c r="A290" s="95"/>
      <c r="B290" s="85"/>
      <c r="C290" s="85"/>
    </row>
    <row r="291" spans="1:3">
      <c r="A291" s="95"/>
      <c r="B291" s="85"/>
      <c r="C291" s="85"/>
    </row>
    <row r="292" spans="1:3">
      <c r="A292" s="95"/>
      <c r="B292" s="85"/>
      <c r="C292" s="85"/>
    </row>
    <row r="293" spans="1:3">
      <c r="A293" s="95"/>
      <c r="B293" s="85"/>
      <c r="C293" s="85"/>
    </row>
    <row r="294" spans="1:3">
      <c r="A294" s="95"/>
      <c r="B294" s="85"/>
      <c r="C294" s="85"/>
    </row>
    <row r="295" spans="1:3">
      <c r="A295" s="95"/>
      <c r="B295" s="85"/>
      <c r="C295" s="85"/>
    </row>
    <row r="296" spans="1:3">
      <c r="A296" s="95"/>
      <c r="B296" s="85"/>
      <c r="C296" s="85"/>
    </row>
    <row r="297" spans="1:3">
      <c r="A297" s="95"/>
      <c r="B297" s="85"/>
      <c r="C297" s="85"/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Detailed Transaction list</vt:lpstr>
      <vt:lpstr>Main Financial Report</vt:lpstr>
      <vt:lpstr>Sheet1</vt:lpstr>
      <vt:lpstr>Sheet2</vt:lpstr>
      <vt:lpstr>Annex-Staff</vt:lpstr>
      <vt:lpstr>Annex-Assets</vt:lpstr>
      <vt:lpstr>Exchange Rates</vt:lpstr>
      <vt:lpstr>'Detailed Transaction list'!Print_Area</vt:lpstr>
      <vt:lpstr>'Detailed Transaction list'!Print_Titles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MATEO Claire</dc:creator>
  <cp:lastModifiedBy>ABDELRAHMAN Mohamed</cp:lastModifiedBy>
  <cp:lastPrinted>2020-02-28T13:22:55Z</cp:lastPrinted>
  <dcterms:created xsi:type="dcterms:W3CDTF">2015-01-21T14:46:40Z</dcterms:created>
  <dcterms:modified xsi:type="dcterms:W3CDTF">2020-10-13T15:25:26Z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2020-09-22T15:24:23Z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cc3fdcbd-1a2d-4509-9718-0000737e811f</vt:lpwstr>
  </property>
  <property fmtid="{D5CDD505-2E9C-101B-9397-08002B2CF9AE}" pid="8" name="MSIP_Label_2059aa38-f392-4105-be92-628035578272_ContentBits">
    <vt:lpwstr>0</vt:lpwstr>
  </property>
</Properties>
</file>